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1" r:id="rId1"/>
  </sheets>
  <externalReferences>
    <externalReference r:id="rId2"/>
  </externalReferences>
  <definedNames>
    <definedName name="_xlnm._FilterDatabase" localSheetId="0" hidden="1">stock!$A$12:$BC$173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3" i="1" l="1"/>
  <c r="U173" i="1" s="1"/>
  <c r="X172" i="1"/>
  <c r="X171" i="1"/>
  <c r="X170" i="1"/>
  <c r="X169" i="1"/>
  <c r="X168" i="1"/>
  <c r="X167" i="1"/>
  <c r="X166" i="1"/>
  <c r="X165" i="1"/>
  <c r="X164" i="1"/>
  <c r="X163" i="1"/>
  <c r="U163" i="1" s="1"/>
  <c r="X162" i="1"/>
  <c r="X161" i="1"/>
  <c r="U161" i="1" s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U125" i="1" s="1"/>
  <c r="X124" i="1"/>
  <c r="U124" i="1" s="1"/>
  <c r="X123" i="1"/>
  <c r="X122" i="1"/>
  <c r="X121" i="1"/>
  <c r="X120" i="1"/>
  <c r="X119" i="1"/>
  <c r="X118" i="1"/>
  <c r="U118" i="1" s="1"/>
  <c r="X117" i="1"/>
  <c r="X116" i="1"/>
  <c r="X115" i="1"/>
  <c r="X114" i="1"/>
  <c r="X113" i="1"/>
  <c r="X112" i="1"/>
  <c r="X111" i="1"/>
  <c r="U111" i="1" s="1"/>
  <c r="X110" i="1"/>
  <c r="X109" i="1"/>
  <c r="X108" i="1"/>
  <c r="X107" i="1"/>
  <c r="X106" i="1"/>
  <c r="X105" i="1"/>
  <c r="X104" i="1"/>
  <c r="X103" i="1"/>
  <c r="X102" i="1"/>
  <c r="U102" i="1" s="1"/>
  <c r="X101" i="1"/>
  <c r="X100" i="1"/>
  <c r="X99" i="1"/>
  <c r="U99" i="1" s="1"/>
  <c r="X98" i="1"/>
  <c r="X97" i="1"/>
  <c r="X96" i="1"/>
  <c r="X95" i="1"/>
  <c r="U95" i="1" s="1"/>
  <c r="X94" i="1"/>
  <c r="X93" i="1"/>
  <c r="X92" i="1"/>
  <c r="X91" i="1"/>
  <c r="X90" i="1"/>
  <c r="X89" i="1"/>
  <c r="X88" i="1"/>
  <c r="X87" i="1"/>
  <c r="X86" i="1"/>
  <c r="X85" i="1"/>
  <c r="U85" i="1" s="1"/>
  <c r="X84" i="1"/>
  <c r="X83" i="1"/>
  <c r="X82" i="1"/>
  <c r="X81" i="1"/>
  <c r="X80" i="1"/>
  <c r="U80" i="1" s="1"/>
  <c r="X79" i="1"/>
  <c r="X78" i="1"/>
  <c r="X77" i="1"/>
  <c r="X76" i="1"/>
  <c r="U76" i="1" s="1"/>
  <c r="X75" i="1"/>
  <c r="U75" i="1" s="1"/>
  <c r="X74" i="1"/>
  <c r="X73" i="1"/>
  <c r="X72" i="1"/>
  <c r="U72" i="1" s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W67" i="1" l="1"/>
  <c r="U67" i="1"/>
  <c r="W83" i="1"/>
  <c r="U83" i="1"/>
  <c r="W91" i="1"/>
  <c r="U91" i="1"/>
  <c r="W104" i="1"/>
  <c r="U104" i="1"/>
  <c r="W115" i="1"/>
  <c r="U115" i="1"/>
  <c r="W123" i="1"/>
  <c r="U123" i="1"/>
  <c r="W136" i="1"/>
  <c r="U136" i="1"/>
  <c r="W152" i="1"/>
  <c r="U152" i="1"/>
  <c r="W62" i="1"/>
  <c r="U62" i="1"/>
  <c r="W65" i="1"/>
  <c r="U65" i="1"/>
  <c r="W70" i="1"/>
  <c r="U70" i="1"/>
  <c r="W73" i="1"/>
  <c r="U73" i="1"/>
  <c r="W78" i="1"/>
  <c r="U78" i="1"/>
  <c r="W81" i="1"/>
  <c r="U81" i="1"/>
  <c r="W86" i="1"/>
  <c r="U86" i="1"/>
  <c r="W89" i="1"/>
  <c r="U89" i="1"/>
  <c r="W94" i="1"/>
  <c r="U94" i="1"/>
  <c r="W97" i="1"/>
  <c r="U97" i="1"/>
  <c r="W105" i="1"/>
  <c r="U105" i="1"/>
  <c r="W110" i="1"/>
  <c r="U110" i="1"/>
  <c r="W113" i="1"/>
  <c r="U113" i="1"/>
  <c r="W121" i="1"/>
  <c r="U121" i="1"/>
  <c r="W126" i="1"/>
  <c r="U126" i="1"/>
  <c r="W129" i="1"/>
  <c r="U129" i="1"/>
  <c r="W134" i="1"/>
  <c r="U134" i="1"/>
  <c r="W137" i="1"/>
  <c r="U137" i="1"/>
  <c r="W142" i="1"/>
  <c r="U142" i="1"/>
  <c r="W145" i="1"/>
  <c r="U145" i="1"/>
  <c r="W150" i="1"/>
  <c r="U150" i="1"/>
  <c r="W153" i="1"/>
  <c r="U153" i="1"/>
  <c r="W155" i="1"/>
  <c r="U155" i="1"/>
  <c r="W164" i="1"/>
  <c r="U164" i="1"/>
  <c r="W166" i="1"/>
  <c r="U166" i="1"/>
  <c r="W168" i="1"/>
  <c r="U168" i="1"/>
  <c r="W170" i="1"/>
  <c r="U170" i="1"/>
  <c r="W172" i="1"/>
  <c r="U172" i="1"/>
  <c r="W64" i="1"/>
  <c r="U64" i="1"/>
  <c r="W88" i="1"/>
  <c r="U88" i="1"/>
  <c r="W96" i="1"/>
  <c r="U96" i="1"/>
  <c r="W107" i="1"/>
  <c r="U107" i="1"/>
  <c r="W120" i="1"/>
  <c r="U120" i="1"/>
  <c r="W131" i="1"/>
  <c r="U131" i="1"/>
  <c r="W139" i="1"/>
  <c r="U139" i="1"/>
  <c r="W147" i="1"/>
  <c r="U147" i="1"/>
  <c r="W159" i="1"/>
  <c r="U159" i="1"/>
  <c r="W60" i="1"/>
  <c r="U60" i="1"/>
  <c r="W63" i="1"/>
  <c r="U63" i="1"/>
  <c r="W68" i="1"/>
  <c r="U68" i="1"/>
  <c r="W71" i="1"/>
  <c r="U71" i="1"/>
  <c r="W79" i="1"/>
  <c r="U79" i="1"/>
  <c r="W84" i="1"/>
  <c r="U84" i="1"/>
  <c r="W87" i="1"/>
  <c r="U87" i="1"/>
  <c r="W92" i="1"/>
  <c r="U92" i="1"/>
  <c r="W100" i="1"/>
  <c r="U100" i="1"/>
  <c r="W103" i="1"/>
  <c r="U103" i="1"/>
  <c r="W108" i="1"/>
  <c r="U108" i="1"/>
  <c r="W116" i="1"/>
  <c r="U116" i="1"/>
  <c r="W119" i="1"/>
  <c r="U119" i="1"/>
  <c r="W127" i="1"/>
  <c r="U127" i="1"/>
  <c r="W132" i="1"/>
  <c r="U132" i="1"/>
  <c r="W135" i="1"/>
  <c r="U135" i="1"/>
  <c r="W140" i="1"/>
  <c r="U140" i="1"/>
  <c r="W143" i="1"/>
  <c r="U143" i="1"/>
  <c r="W148" i="1"/>
  <c r="U148" i="1"/>
  <c r="W151" i="1"/>
  <c r="U151" i="1"/>
  <c r="W158" i="1"/>
  <c r="U158" i="1"/>
  <c r="W160" i="1"/>
  <c r="U160" i="1"/>
  <c r="W162" i="1"/>
  <c r="U162" i="1"/>
  <c r="W59" i="1"/>
  <c r="U59" i="1"/>
  <c r="W112" i="1"/>
  <c r="U112" i="1"/>
  <c r="W128" i="1"/>
  <c r="U128" i="1"/>
  <c r="W144" i="1"/>
  <c r="U144" i="1"/>
  <c r="W157" i="1"/>
  <c r="U157" i="1"/>
  <c r="W58" i="1"/>
  <c r="U58" i="1"/>
  <c r="W61" i="1"/>
  <c r="U61" i="1"/>
  <c r="W66" i="1"/>
  <c r="U66" i="1"/>
  <c r="W69" i="1"/>
  <c r="U69" i="1"/>
  <c r="W74" i="1"/>
  <c r="U74" i="1"/>
  <c r="W77" i="1"/>
  <c r="U77" i="1"/>
  <c r="W82" i="1"/>
  <c r="U82" i="1"/>
  <c r="W90" i="1"/>
  <c r="U90" i="1"/>
  <c r="W93" i="1"/>
  <c r="U93" i="1"/>
  <c r="W98" i="1"/>
  <c r="U98" i="1"/>
  <c r="W101" i="1"/>
  <c r="U101" i="1"/>
  <c r="W106" i="1"/>
  <c r="U106" i="1"/>
  <c r="W109" i="1"/>
  <c r="U109" i="1"/>
  <c r="W114" i="1"/>
  <c r="U114" i="1"/>
  <c r="W117" i="1"/>
  <c r="U117" i="1"/>
  <c r="W122" i="1"/>
  <c r="U122" i="1"/>
  <c r="W130" i="1"/>
  <c r="U130" i="1"/>
  <c r="W133" i="1"/>
  <c r="U133" i="1"/>
  <c r="W138" i="1"/>
  <c r="U138" i="1"/>
  <c r="W141" i="1"/>
  <c r="U141" i="1"/>
  <c r="W146" i="1"/>
  <c r="U146" i="1"/>
  <c r="W149" i="1"/>
  <c r="U149" i="1"/>
  <c r="W154" i="1"/>
  <c r="U154" i="1"/>
  <c r="W156" i="1"/>
  <c r="U156" i="1"/>
  <c r="W165" i="1"/>
  <c r="U165" i="1"/>
  <c r="W167" i="1"/>
  <c r="U167" i="1"/>
  <c r="W169" i="1"/>
  <c r="U169" i="1"/>
  <c r="W171" i="1"/>
  <c r="U171" i="1"/>
  <c r="X18" i="1"/>
  <c r="X29" i="1"/>
  <c r="X33" i="1"/>
  <c r="X36" i="1"/>
  <c r="X37" i="1"/>
  <c r="X28" i="1"/>
  <c r="X15" i="1"/>
  <c r="X16" i="1"/>
  <c r="X46" i="1"/>
  <c r="X40" i="1"/>
  <c r="X39" i="1"/>
  <c r="X13" i="1"/>
  <c r="X20" i="1"/>
  <c r="X30" i="1"/>
  <c r="X47" i="1"/>
  <c r="X50" i="1"/>
  <c r="X52" i="1"/>
  <c r="X54" i="1"/>
  <c r="X55" i="1"/>
  <c r="X56" i="1"/>
  <c r="X42" i="1"/>
  <c r="X14" i="1"/>
  <c r="X22" i="1"/>
  <c r="X48" i="1"/>
  <c r="X17" i="1"/>
  <c r="X44" i="1"/>
  <c r="X21" i="1"/>
  <c r="X25" i="1"/>
  <c r="X26" i="1"/>
  <c r="X27" i="1"/>
  <c r="X49" i="1"/>
  <c r="X51" i="1"/>
  <c r="X53" i="1"/>
  <c r="W163" i="1"/>
  <c r="X31" i="1"/>
  <c r="W125" i="1"/>
  <c r="W76" i="1"/>
  <c r="W124" i="1"/>
  <c r="W161" i="1"/>
  <c r="W80" i="1"/>
  <c r="W102" i="1"/>
  <c r="X19" i="1"/>
  <c r="X32" i="1"/>
  <c r="X38" i="1"/>
  <c r="X41" i="1"/>
  <c r="W75" i="1"/>
  <c r="W95" i="1"/>
  <c r="X23" i="1"/>
  <c r="X43" i="1"/>
  <c r="X57" i="1"/>
  <c r="X35" i="1"/>
  <c r="W72" i="1"/>
  <c r="W85" i="1"/>
  <c r="X45" i="1"/>
  <c r="W99" i="1"/>
  <c r="W111" i="1"/>
  <c r="X24" i="1"/>
  <c r="X34" i="1"/>
  <c r="W118" i="1"/>
  <c r="W173" i="1"/>
  <c r="W24" i="1" l="1"/>
  <c r="U24" i="1"/>
  <c r="U38" i="1"/>
  <c r="W53" i="1"/>
  <c r="U53" i="1"/>
  <c r="W17" i="1"/>
  <c r="U17" i="1"/>
  <c r="W52" i="1"/>
  <c r="U52" i="1"/>
  <c r="W28" i="1"/>
  <c r="U28" i="1"/>
  <c r="U45" i="1"/>
  <c r="U43" i="1"/>
  <c r="W25" i="1"/>
  <c r="U25" i="1"/>
  <c r="U48" i="1"/>
  <c r="W56" i="1"/>
  <c r="U56" i="1"/>
  <c r="U13" i="1"/>
  <c r="U35" i="1"/>
  <c r="W23" i="1"/>
  <c r="U23" i="1"/>
  <c r="W19" i="1"/>
  <c r="U19" i="1"/>
  <c r="W49" i="1"/>
  <c r="U49" i="1"/>
  <c r="W21" i="1"/>
  <c r="U21" i="1"/>
  <c r="W42" i="1"/>
  <c r="U42" i="1"/>
  <c r="W55" i="1"/>
  <c r="U55" i="1"/>
  <c r="W47" i="1"/>
  <c r="U47" i="1"/>
  <c r="U39" i="1"/>
  <c r="W16" i="1"/>
  <c r="U16" i="1"/>
  <c r="W36" i="1"/>
  <c r="U36" i="1"/>
  <c r="U57" i="1"/>
  <c r="U31" i="1"/>
  <c r="W26" i="1"/>
  <c r="U26" i="1"/>
  <c r="U22" i="1"/>
  <c r="W20" i="1"/>
  <c r="U20" i="1"/>
  <c r="W29" i="1"/>
  <c r="U29" i="1"/>
  <c r="W32" i="1"/>
  <c r="U32" i="1"/>
  <c r="W51" i="1"/>
  <c r="U51" i="1"/>
  <c r="W14" i="1"/>
  <c r="U14" i="1"/>
  <c r="W50" i="1"/>
  <c r="U50" i="1"/>
  <c r="W40" i="1"/>
  <c r="U40" i="1"/>
  <c r="W46" i="1"/>
  <c r="U46" i="1"/>
  <c r="U37" i="1"/>
  <c r="W18" i="1"/>
  <c r="U18" i="1"/>
  <c r="U34" i="1"/>
  <c r="U41" i="1"/>
  <c r="U27" i="1"/>
  <c r="W44" i="1"/>
  <c r="U44" i="1"/>
  <c r="U54" i="1"/>
  <c r="W30" i="1"/>
  <c r="U30" i="1"/>
  <c r="W15" i="1"/>
  <c r="U15" i="1"/>
  <c r="U33" i="1"/>
  <c r="W48" i="1"/>
  <c r="W33" i="1"/>
  <c r="W37" i="1"/>
  <c r="W22" i="1"/>
  <c r="W27" i="1"/>
  <c r="W54" i="1"/>
  <c r="W31" i="1"/>
  <c r="W39" i="1"/>
  <c r="W13" i="1"/>
  <c r="W57" i="1"/>
  <c r="W45" i="1"/>
  <c r="W41" i="1"/>
  <c r="W34" i="1"/>
  <c r="W38" i="1"/>
  <c r="W43" i="1"/>
  <c r="X11" i="1"/>
  <c r="D2" i="1" s="1"/>
  <c r="W35" i="1"/>
  <c r="U11" i="1" l="1"/>
  <c r="D3" i="1" s="1"/>
  <c r="D5" i="1"/>
  <c r="W11" i="1"/>
  <c r="D4" i="1" s="1"/>
  <c r="D7" i="1" l="1"/>
  <c r="D6" i="1"/>
</calcChain>
</file>

<file path=xl/sharedStrings.xml><?xml version="1.0" encoding="utf-8"?>
<sst xmlns="http://schemas.openxmlformats.org/spreadsheetml/2006/main" count="3406" uniqueCount="1035">
  <si>
    <t>01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</si>
  <si>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</si>
  <si>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</si>
  <si>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</si>
  <si>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</si>
  <si>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</si>
  <si>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</si>
  <si>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</si>
  <si>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</si>
  <si>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</si>
  <si>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</si>
  <si>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</si>
  <si>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</si>
  <si>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38</t>
  </si>
  <si>
    <t>40</t>
  </si>
  <si>
    <t>42</t>
  </si>
  <si>
    <t>44</t>
  </si>
  <si>
    <t/>
  </si>
  <si>
    <t>02</t>
  </si>
  <si>
    <t>XS</t>
  </si>
  <si>
    <t>S</t>
  </si>
  <si>
    <t>M</t>
  </si>
  <si>
    <t>L</t>
  </si>
  <si>
    <t>XL</t>
  </si>
  <si>
    <t>XXL</t>
  </si>
  <si>
    <t>3XL</t>
  </si>
  <si>
    <t>37</t>
  </si>
  <si>
    <t>46</t>
  </si>
  <si>
    <t>36M</t>
  </si>
  <si>
    <t>48</t>
  </si>
  <si>
    <t>50</t>
  </si>
  <si>
    <t>52</t>
  </si>
  <si>
    <t>54</t>
  </si>
  <si>
    <t>56</t>
  </si>
  <si>
    <t>58</t>
  </si>
  <si>
    <t>60</t>
  </si>
  <si>
    <t>22</t>
  </si>
  <si>
    <t>XXS</t>
  </si>
  <si>
    <t>23</t>
  </si>
  <si>
    <t>100</t>
  </si>
  <si>
    <t>COLL</t>
  </si>
  <si>
    <t>COLLECTION</t>
  </si>
  <si>
    <t>Cat.Doganale</t>
  </si>
  <si>
    <t>CTG</t>
  </si>
  <si>
    <t>Descr. FIT</t>
  </si>
  <si>
    <t>Famiglia</t>
  </si>
  <si>
    <t>Gender</t>
  </si>
  <si>
    <t>ID</t>
  </si>
  <si>
    <t>ID GRP</t>
  </si>
  <si>
    <t>ID PICS</t>
  </si>
  <si>
    <t>QNTY</t>
  </si>
  <si>
    <t>Griglia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</si>
  <si>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</si>
  <si>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</si>
  <si>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</si>
  <si>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</si>
  <si>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</si>
  <si>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</si>
  <si>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</si>
  <si>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</si>
  <si>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</si>
  <si>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</si>
  <si>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</si>
  <si>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</si>
  <si>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</si>
  <si>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</si>
  <si>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</si>
  <si>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</si>
  <si>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</si>
  <si>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</si>
  <si>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</si>
  <si>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</si>
  <si>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</si>
  <si>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</si>
  <si>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</si>
  <si>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</si>
  <si>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</si>
  <si>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</si>
  <si>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</si>
  <si>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</si>
  <si>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</si>
  <si>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</si>
  <si>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0005</t>
  </si>
  <si>
    <t>DENIM DSL MEN</t>
  </si>
  <si>
    <t>6203423100</t>
  </si>
  <si>
    <t>5 pockets</t>
  </si>
  <si>
    <t>1979 SLEENKER</t>
  </si>
  <si>
    <t>DE</t>
  </si>
  <si>
    <t xml:space="preserve">Denim              </t>
  </si>
  <si>
    <t>SKINNY</t>
  </si>
  <si>
    <t>A03594</t>
  </si>
  <si>
    <t>1979 SLEENKER L.32 PANTALONI</t>
  </si>
  <si>
    <t>.</t>
  </si>
  <si>
    <t>98%COTTON 2%ELASTANE</t>
  </si>
  <si>
    <t>1979 SLEENKER L.30 PANTALONI</t>
  </si>
  <si>
    <t>A03595</t>
  </si>
  <si>
    <t>1979 SLEENKER L.34 PANTALONI</t>
  </si>
  <si>
    <t>A03596</t>
  </si>
  <si>
    <t>96%COTTON 3%ELASTOMULTIESTER 1%ELASTANE-SPANDEX</t>
  </si>
  <si>
    <t>09B98</t>
  </si>
  <si>
    <t>A0359509B98</t>
  </si>
  <si>
    <t>1979 SLEENKER 09B98</t>
  </si>
  <si>
    <t>A03594_09B98_01-01</t>
  </si>
  <si>
    <t>A0359409B98</t>
  </si>
  <si>
    <t>A0359609B98</t>
  </si>
  <si>
    <t>6203423500</t>
  </si>
  <si>
    <t>95%COTTON 3%ELASTOMULTIESTER 2%ELASTANE-SPANDEX</t>
  </si>
  <si>
    <t>09D89</t>
  </si>
  <si>
    <t>A0359509D89</t>
  </si>
  <si>
    <t>1979 SLEENKER 09D89</t>
  </si>
  <si>
    <t>A03594_09D89_02-01</t>
  </si>
  <si>
    <t>A0359409D89</t>
  </si>
  <si>
    <t>99%COTTON 1%ELASTANE</t>
  </si>
  <si>
    <t>09E95</t>
  </si>
  <si>
    <t>A0359509E95</t>
  </si>
  <si>
    <t>1979 SLEENKER 09E95</t>
  </si>
  <si>
    <t>A03594_09E95_01-01</t>
  </si>
  <si>
    <t>A0359409E95</t>
  </si>
  <si>
    <t>A0359609E95</t>
  </si>
  <si>
    <t>0QWTX</t>
  </si>
  <si>
    <t>9XX</t>
  </si>
  <si>
    <t>BLACK BLACK BLACK</t>
  </si>
  <si>
    <t>A035950QWTX</t>
  </si>
  <si>
    <t>1979 SLEENKER 0QWTX</t>
  </si>
  <si>
    <t>A03594_0QWTX_9XX-01</t>
  </si>
  <si>
    <t>A035940QWTX</t>
  </si>
  <si>
    <t>A035960QWTX</t>
  </si>
  <si>
    <t>1986 LARKEE-BEEX</t>
  </si>
  <si>
    <t>TAPERED</t>
  </si>
  <si>
    <t>00SU1X</t>
  </si>
  <si>
    <t>1986 LARKEE-BEEX L.32 PANTALON</t>
  </si>
  <si>
    <t>009ZR</t>
  </si>
  <si>
    <t>00SU1X009ZR</t>
  </si>
  <si>
    <t>1986 LARKEE-BEEX 009ZR</t>
  </si>
  <si>
    <t>00SU1X_009ZR_01-01</t>
  </si>
  <si>
    <t>1986 LARKEE-BEEX L.34 PANTALON</t>
  </si>
  <si>
    <t>00SU1Y</t>
  </si>
  <si>
    <t>00SU1Y009ZR</t>
  </si>
  <si>
    <t>1995 D-SARK</t>
  </si>
  <si>
    <t>STRAIGHT</t>
  </si>
  <si>
    <t>A03568</t>
  </si>
  <si>
    <t>100%COTTON</t>
  </si>
  <si>
    <t>1995 D-SARK L.32 PANTALONI</t>
  </si>
  <si>
    <t>1995 D-SARK L.30 PANTALONI</t>
  </si>
  <si>
    <t>A04302</t>
  </si>
  <si>
    <t>09B88</t>
  </si>
  <si>
    <t>A0430209B88</t>
  </si>
  <si>
    <t>1995 D-SARK 09B88</t>
  </si>
  <si>
    <t>A03568_09B88_02-01</t>
  </si>
  <si>
    <t>A0356809B88</t>
  </si>
  <si>
    <t>2005 D-FINING</t>
  </si>
  <si>
    <t>A03571</t>
  </si>
  <si>
    <t>2005 D-FINING L.32 PANTALONI</t>
  </si>
  <si>
    <t>0TFAT</t>
  </si>
  <si>
    <t>A035710TFAT</t>
  </si>
  <si>
    <t>2005 D-FINING 0TFAT</t>
  </si>
  <si>
    <t>A03571_0TFAT_01-01</t>
  </si>
  <si>
    <t>Z9B89</t>
  </si>
  <si>
    <t>2005 D-FINING-R</t>
  </si>
  <si>
    <t>A12022</t>
  </si>
  <si>
    <t>2005 D-FINING-R L.32 PANTALONI</t>
  </si>
  <si>
    <t>R07P3</t>
  </si>
  <si>
    <t>R9D81</t>
  </si>
  <si>
    <t>A12022R9D81</t>
  </si>
  <si>
    <t>2005 D-FINING-R R9D81</t>
  </si>
  <si>
    <t>A12022_R9D81_01-01</t>
  </si>
  <si>
    <t>2005 D-FINING-R L.34 PANTALONI</t>
  </si>
  <si>
    <t>A12024</t>
  </si>
  <si>
    <t>A12024R9D81</t>
  </si>
  <si>
    <t>09E94</t>
  </si>
  <si>
    <t>2019 D-STRUKT</t>
  </si>
  <si>
    <t>SLIM</t>
  </si>
  <si>
    <t>A03558</t>
  </si>
  <si>
    <t>2019 D-STRUKT L.30 PANTALONI</t>
  </si>
  <si>
    <t>A03562</t>
  </si>
  <si>
    <t>09B83</t>
  </si>
  <si>
    <t>A0356209B83</t>
  </si>
  <si>
    <t>2019 D-STRUKT 09B83</t>
  </si>
  <si>
    <t>A03558_09B83_02-01</t>
  </si>
  <si>
    <t>2019 D-STRUKT L.32 PANTALONI</t>
  </si>
  <si>
    <t>2019 D-STRUKT L.34 PANTALONI</t>
  </si>
  <si>
    <t>A03563</t>
  </si>
  <si>
    <t>09B90</t>
  </si>
  <si>
    <t>A0356209B90</t>
  </si>
  <si>
    <t>2019 D-STRUKT 09B90</t>
  </si>
  <si>
    <t>A03558_09B90_01-01</t>
  </si>
  <si>
    <t>A0355809B90</t>
  </si>
  <si>
    <t>A0356309B90</t>
  </si>
  <si>
    <t>09E84</t>
  </si>
  <si>
    <t>A0355809E84</t>
  </si>
  <si>
    <t>2019 D-STRUKT 09E84</t>
  </si>
  <si>
    <t>A03558_09E84_01-01</t>
  </si>
  <si>
    <t>A0356209E94</t>
  </si>
  <si>
    <t>2019 D-STRUKT 09E94</t>
  </si>
  <si>
    <t>A03558_09E94_02-01</t>
  </si>
  <si>
    <t>A0355809E94</t>
  </si>
  <si>
    <t>A0356309E94</t>
  </si>
  <si>
    <t>BRIGHT WHITE</t>
  </si>
  <si>
    <t>A03563Z9B89</t>
  </si>
  <si>
    <t>2019 D-STRUKT Z9B89</t>
  </si>
  <si>
    <t>A03558_Z9B89_01-01</t>
  </si>
  <si>
    <t>2019 D-STRUKT-R</t>
  </si>
  <si>
    <t>A12025</t>
  </si>
  <si>
    <t>2019 D-STRUKT-R L.30 PANTALONI</t>
  </si>
  <si>
    <t>A12026</t>
  </si>
  <si>
    <t>A12026R07P3</t>
  </si>
  <si>
    <t>2019 D-STRUKT-R R07P3</t>
  </si>
  <si>
    <t>A12025_R07P3_01-01</t>
  </si>
  <si>
    <t>2019 D-STRUKT-R L.32 PANTALONI</t>
  </si>
  <si>
    <t>A12025R07P3</t>
  </si>
  <si>
    <t>2020 D-VIKER</t>
  </si>
  <si>
    <t>A05156</t>
  </si>
  <si>
    <t>2020 D-VIKER L.30 PANTALONI</t>
  </si>
  <si>
    <t>A05157</t>
  </si>
  <si>
    <t>007K8</t>
  </si>
  <si>
    <t>A05157007K8</t>
  </si>
  <si>
    <t>2020 D-VIKER 007K8</t>
  </si>
  <si>
    <t>A05156_007K8_02-01</t>
  </si>
  <si>
    <t>2020 D-VIKER L.32 PANTALONI</t>
  </si>
  <si>
    <t>A05156007K8</t>
  </si>
  <si>
    <t>BUSTER-X</t>
  </si>
  <si>
    <t>A00893</t>
  </si>
  <si>
    <t>BUSTER-X L.32 PANTALONI</t>
  </si>
  <si>
    <t>BUSTER-X L.30 PANTALONI</t>
  </si>
  <si>
    <t>A00894</t>
  </si>
  <si>
    <t>R0R71</t>
  </si>
  <si>
    <t>A00894R0R71</t>
  </si>
  <si>
    <t>BUSTER-X R0R71</t>
  </si>
  <si>
    <t>A00893_R0R71_01-01</t>
  </si>
  <si>
    <t>A00893R0R71</t>
  </si>
  <si>
    <t>D-LUSTER</t>
  </si>
  <si>
    <t>00SID9</t>
  </si>
  <si>
    <t>D-LUSTER  L.30 PANTALONI</t>
  </si>
  <si>
    <t>00SID8</t>
  </si>
  <si>
    <t>0IHAT</t>
  </si>
  <si>
    <t>0IHAU</t>
  </si>
  <si>
    <t>00SID80IHAU</t>
  </si>
  <si>
    <t>D-LUSTER 0IHAU</t>
  </si>
  <si>
    <t>00SID9_0IHAU_02-01</t>
  </si>
  <si>
    <t>D-LUSTER  L.32 PANTALONI</t>
  </si>
  <si>
    <t>00SID90IHAU</t>
  </si>
  <si>
    <t>D-LUSTER  L.34 PANTALONI</t>
  </si>
  <si>
    <t>00SIDA</t>
  </si>
  <si>
    <t>00SIDA0IHAU</t>
  </si>
  <si>
    <t>LARKEE-X</t>
  </si>
  <si>
    <t>A00890</t>
  </si>
  <si>
    <t>LARKEE-X L.34 PANTALONI</t>
  </si>
  <si>
    <t>A00892</t>
  </si>
  <si>
    <t>RR9HF</t>
  </si>
  <si>
    <t>A00892RR9HF</t>
  </si>
  <si>
    <t>LARKEE-X RR9HF</t>
  </si>
  <si>
    <t>A00890_RR9HF_01-01</t>
  </si>
  <si>
    <t>LARKEE-X L.30 PANTALONI</t>
  </si>
  <si>
    <t>A00891</t>
  </si>
  <si>
    <t>RS182</t>
  </si>
  <si>
    <t>A00891RS182</t>
  </si>
  <si>
    <t>LARKEE-X RS182</t>
  </si>
  <si>
    <t>A00890_RS182_01-01</t>
  </si>
  <si>
    <t>SAFADO-X</t>
  </si>
  <si>
    <t>00S0PS</t>
  </si>
  <si>
    <t>SAFADO-X L.30 PANTALONI</t>
  </si>
  <si>
    <t>00S0PR</t>
  </si>
  <si>
    <t>R168L</t>
  </si>
  <si>
    <t>00S0PRR168L</t>
  </si>
  <si>
    <t>SAFADO-X R168L</t>
  </si>
  <si>
    <t>00S0PS_R168L_01-01</t>
  </si>
  <si>
    <t>SAFADO-X L.32 PANTALONI</t>
  </si>
  <si>
    <t>00S0PSR168L</t>
  </si>
  <si>
    <t>SAFADO-X L.34 PANTALONI</t>
  </si>
  <si>
    <t>00S0PT</t>
  </si>
  <si>
    <t>00S0PTR168L</t>
  </si>
  <si>
    <t>SLEENKER-X</t>
  </si>
  <si>
    <t>00SWJF</t>
  </si>
  <si>
    <t>SLEENKER-X L.32 PANTALONI</t>
  </si>
  <si>
    <t>94%COTTON 4%POLYESTER 2%ELASTANE</t>
  </si>
  <si>
    <t>RR9KL</t>
  </si>
  <si>
    <t>00SWJFRR9KL</t>
  </si>
  <si>
    <t>SLEENKER-X RR9KL</t>
  </si>
  <si>
    <t>00SWJF_RR9KL_01-01</t>
  </si>
  <si>
    <t>SLEENKER-X L.34 PANTALONI</t>
  </si>
  <si>
    <t>00SWJG</t>
  </si>
  <si>
    <t>00SWJGRR9KL</t>
  </si>
  <si>
    <t>THOMMER-R</t>
  </si>
  <si>
    <t>A13342</t>
  </si>
  <si>
    <t>THOMMER-R L.30 PANTALONI</t>
  </si>
  <si>
    <t>A13343</t>
  </si>
  <si>
    <t>A13343R168L</t>
  </si>
  <si>
    <t>THOMMER-R R168L</t>
  </si>
  <si>
    <t>A13342_R168L_01-01</t>
  </si>
  <si>
    <t>THOMMER-R L.32 PANTALONI</t>
  </si>
  <si>
    <t>A13342R168L</t>
  </si>
  <si>
    <t>6203495000</t>
  </si>
  <si>
    <t>Short pants</t>
  </si>
  <si>
    <t>short pants</t>
  </si>
  <si>
    <t>52%LYOCELL 45%COTTON 3%ELASTANE</t>
  </si>
  <si>
    <t>D-KROOSHORT-NE CALZONCINI</t>
  </si>
  <si>
    <t>00STMV</t>
  </si>
  <si>
    <t>R69ZY</t>
  </si>
  <si>
    <t>00STMVR69ZY</t>
  </si>
  <si>
    <t>00STMV R69ZY</t>
  </si>
  <si>
    <t>00STMV_R69ZY_01-01</t>
  </si>
  <si>
    <t>6203429000</t>
  </si>
  <si>
    <t>REGULAR-SHORT CALZONCINI</t>
  </si>
  <si>
    <t>A06430</t>
  </si>
  <si>
    <t>0LGAG</t>
  </si>
  <si>
    <t>10B</t>
  </si>
  <si>
    <t>TURTLEDOVE</t>
  </si>
  <si>
    <t>A064300LGAG</t>
  </si>
  <si>
    <t>A06430 0LGAG</t>
  </si>
  <si>
    <t>A06430_0LGAG_10B-01</t>
  </si>
  <si>
    <t>SLIM-SHORT CALZONCINI</t>
  </si>
  <si>
    <t>A06750</t>
  </si>
  <si>
    <t>0IHAQ</t>
  </si>
  <si>
    <t>A067500IHAQ</t>
  </si>
  <si>
    <t>A06750 0IHAQ</t>
  </si>
  <si>
    <t>A06750_0IHAQ_01-01</t>
  </si>
  <si>
    <t>A067500IHAT</t>
  </si>
  <si>
    <t>A06750 0IHAT</t>
  </si>
  <si>
    <t>A06750_0IHAT_01-01</t>
  </si>
  <si>
    <t>A067500IHAU</t>
  </si>
  <si>
    <t>A06750 0IHAU</t>
  </si>
  <si>
    <t>A06750_0IHAU_02-01</t>
  </si>
  <si>
    <t>6203491900</t>
  </si>
  <si>
    <t>Sweat jeans</t>
  </si>
  <si>
    <t>PANTALONI</t>
  </si>
  <si>
    <t>D-STRUKT-NE Sweat jeans</t>
  </si>
  <si>
    <t>A01014</t>
  </si>
  <si>
    <t>069NC</t>
  </si>
  <si>
    <t>A01014069NC</t>
  </si>
  <si>
    <t>A01014 069NC</t>
  </si>
  <si>
    <t>A01014_069NC_02-01</t>
  </si>
  <si>
    <t>90%COTTON 8%POLYESTER 2%ELASTANE</t>
  </si>
  <si>
    <t>D-STRUKT-Z-NE Sweat jeans</t>
  </si>
  <si>
    <t>A05514</t>
  </si>
  <si>
    <t>0670M</t>
  </si>
  <si>
    <t>900</t>
  </si>
  <si>
    <t>CAVIAR</t>
  </si>
  <si>
    <t>A055140670M</t>
  </si>
  <si>
    <t>A05514 0670M</t>
  </si>
  <si>
    <t>A05514_0670M_900-01</t>
  </si>
  <si>
    <t>068CU</t>
  </si>
  <si>
    <t>A05514068CU</t>
  </si>
  <si>
    <t>A05514 068CU</t>
  </si>
  <si>
    <t>A05514_068CU_01-01</t>
  </si>
  <si>
    <t>NARROT-NE-R Sweat jeans</t>
  </si>
  <si>
    <t>A13189</t>
  </si>
  <si>
    <t>R670M</t>
  </si>
  <si>
    <t>58Q</t>
  </si>
  <si>
    <t>GREEN</t>
  </si>
  <si>
    <t>R684T</t>
  </si>
  <si>
    <t>81E</t>
  </si>
  <si>
    <t>TOTAL ECLIPSE</t>
  </si>
  <si>
    <t>A13189R684T</t>
  </si>
  <si>
    <t>A13189 R684T</t>
  </si>
  <si>
    <t>A13189_R684T_81E-01</t>
  </si>
  <si>
    <t>D-STRUKT JOGG</t>
  </si>
  <si>
    <t>A09732</t>
  </si>
  <si>
    <t>D-STRUKT JOGG L.32 Sweat jeans</t>
  </si>
  <si>
    <t>068DU</t>
  </si>
  <si>
    <t>A09732068DU</t>
  </si>
  <si>
    <t>D-STRUKT JOGG 068DU</t>
  </si>
  <si>
    <t>A09732_068DU_01-01</t>
  </si>
  <si>
    <t>KROOLEY-E-NE</t>
  </si>
  <si>
    <t>A00088</t>
  </si>
  <si>
    <t>KROOLEY-E-NE L.32 Sweat jeans</t>
  </si>
  <si>
    <t>A000880670M</t>
  </si>
  <si>
    <t>KROOLEY-E-NE 0670M</t>
  </si>
  <si>
    <t>A00088_0670M_900-01</t>
  </si>
  <si>
    <t>KROOLEY-Y-NE</t>
  </si>
  <si>
    <t>A00879</t>
  </si>
  <si>
    <t>KROOLEY-Y-NE L.32 Sweat jeans</t>
  </si>
  <si>
    <t>068CT</t>
  </si>
  <si>
    <t>A00879068CT</t>
  </si>
  <si>
    <t>KROOLEY-Y-NE 068CT</t>
  </si>
  <si>
    <t>A00879_068CT_01-01</t>
  </si>
  <si>
    <t>THOMMER-Y-NE</t>
  </si>
  <si>
    <t>A00882</t>
  </si>
  <si>
    <t>THOMMER-Y-NE L.32 Sweat jeans</t>
  </si>
  <si>
    <t>A00882R670M</t>
  </si>
  <si>
    <t>THOMMER-Y-NE R670M</t>
  </si>
  <si>
    <t>A00882_R670M_900-01</t>
  </si>
  <si>
    <t>0006</t>
  </si>
  <si>
    <t>DENIM DSL WOMEN</t>
  </si>
  <si>
    <t>6204623190</t>
  </si>
  <si>
    <t>1969 D-EBBEY</t>
  </si>
  <si>
    <t>BOOTCUT</t>
  </si>
  <si>
    <t>A03615</t>
  </si>
  <si>
    <t>F</t>
  </si>
  <si>
    <t>1969 D-EBBEY L.30 PANTALONI</t>
  </si>
  <si>
    <t>A03616</t>
  </si>
  <si>
    <t>0NFAJ</t>
  </si>
  <si>
    <t>A036160NFAJ</t>
  </si>
  <si>
    <t>1969 D-EBBEY 0NFAJ</t>
  </si>
  <si>
    <t>A03615_0NFAJ_01-01</t>
  </si>
  <si>
    <t>1969 D-EBBEY L.32 PANTALONI</t>
  </si>
  <si>
    <t>A036150NFAJ</t>
  </si>
  <si>
    <t>1984 SLANDY-HIGH</t>
  </si>
  <si>
    <t>SUPER-SKINNY</t>
  </si>
  <si>
    <t>A03597</t>
  </si>
  <si>
    <t>79%COTTON 17%MODAL 3%ELASTOMULTIESTER 1%ELASTANE-SPANDEX</t>
  </si>
  <si>
    <t>1984 SLANDY-HIGH L.30 PANTALON</t>
  </si>
  <si>
    <t>A03598</t>
  </si>
  <si>
    <t>09C20</t>
  </si>
  <si>
    <t>A0359809C20</t>
  </si>
  <si>
    <t>1984 SLANDY-HIGH 09C20</t>
  </si>
  <si>
    <t>A03597_09C20_01-01</t>
  </si>
  <si>
    <t>1984 SLANDY-HIGH L.32 PANTALON</t>
  </si>
  <si>
    <t>A0359709C20</t>
  </si>
  <si>
    <t>2017 SLANDY</t>
  </si>
  <si>
    <t>A04108</t>
  </si>
  <si>
    <t>2017 SLANDY L.32 PANTALONI</t>
  </si>
  <si>
    <t>97%COTTON 2%ELASTOMULTIESTER 1%ELASTANE</t>
  </si>
  <si>
    <t>09E91</t>
  </si>
  <si>
    <t>A0410809E91</t>
  </si>
  <si>
    <t>2017 SLANDY 09E91</t>
  </si>
  <si>
    <t>A04108_09E91_01-01</t>
  </si>
  <si>
    <t>2017 SLANDY L.34 PANTALONI</t>
  </si>
  <si>
    <t>A05303</t>
  </si>
  <si>
    <t>A0530309E91</t>
  </si>
  <si>
    <t>D-EBBEY</t>
  </si>
  <si>
    <t>BOOTCUT-FLARE</t>
  </si>
  <si>
    <t>00SMMV</t>
  </si>
  <si>
    <t>D-EBBEY  L.32 PANTALONI</t>
  </si>
  <si>
    <t>92%COTTON 6%ELASTOMULTIESTER 2%ELASTANE</t>
  </si>
  <si>
    <t>R84RW</t>
  </si>
  <si>
    <t>00SMMVR84RW</t>
  </si>
  <si>
    <t>D-EBBEY R84RW</t>
  </si>
  <si>
    <t>00SMMV_R84RW_01-01</t>
  </si>
  <si>
    <t>SLANDY</t>
  </si>
  <si>
    <t>00SXJN</t>
  </si>
  <si>
    <t>SLANDY L.32 PANTALONI</t>
  </si>
  <si>
    <t>SLANDY L.30 PANTALONI</t>
  </si>
  <si>
    <t>00SXJM</t>
  </si>
  <si>
    <t>RR9CJ</t>
  </si>
  <si>
    <t>00SXJMRR9CJ</t>
  </si>
  <si>
    <t>SLANDY RR9CJ</t>
  </si>
  <si>
    <t>00SXJN_RR9CJ_01-01</t>
  </si>
  <si>
    <t>00SXJNRR9CJ</t>
  </si>
  <si>
    <t>Dresses</t>
  </si>
  <si>
    <t>VESTITI</t>
  </si>
  <si>
    <t>REGULAR</t>
  </si>
  <si>
    <t>6204691890</t>
  </si>
  <si>
    <t>BOYFRIEND</t>
  </si>
  <si>
    <t>FAYZA-NE Sweat jeans</t>
  </si>
  <si>
    <t>00CYQV</t>
  </si>
  <si>
    <t>R9H11</t>
  </si>
  <si>
    <t>00CYQVR9H11</t>
  </si>
  <si>
    <t>00CYQV R9H11</t>
  </si>
  <si>
    <t>00CYQV_R9H11_01-01</t>
  </si>
  <si>
    <t>D-OLLIES-NE  Sweat jeans</t>
  </si>
  <si>
    <t>00SWC3</t>
  </si>
  <si>
    <t>068CQ</t>
  </si>
  <si>
    <t>00SWC3068CQ</t>
  </si>
  <si>
    <t>00SWC3 068CQ</t>
  </si>
  <si>
    <t>00SWC3_068CQ_02-01</t>
  </si>
  <si>
    <t>6204623990</t>
  </si>
  <si>
    <t>D-KRAILEY-F-NE Sweat jeans</t>
  </si>
  <si>
    <t>A08457</t>
  </si>
  <si>
    <t>A084570670M</t>
  </si>
  <si>
    <t>A08457 0670M</t>
  </si>
  <si>
    <t>A08457_0670M_58Q-01</t>
  </si>
  <si>
    <t>0001</t>
  </si>
  <si>
    <t>RTW DSL MEN</t>
  </si>
  <si>
    <t>WV</t>
  </si>
  <si>
    <t>Woven</t>
  </si>
  <si>
    <t>T-SHIRTS</t>
  </si>
  <si>
    <t>KN</t>
  </si>
  <si>
    <t>Knit</t>
  </si>
  <si>
    <t>60%COTTON 40%POLYESTER+RIB 100%COTTON</t>
  </si>
  <si>
    <t>0JMAH</t>
  </si>
  <si>
    <t>6110209100</t>
  </si>
  <si>
    <t>5BV</t>
  </si>
  <si>
    <t>LIMEADE</t>
  </si>
  <si>
    <t>44Q</t>
  </si>
  <si>
    <t>RIBBON RED</t>
  </si>
  <si>
    <t>U</t>
  </si>
  <si>
    <t>6103420000</t>
  </si>
  <si>
    <t>Pants</t>
  </si>
  <si>
    <t>100%COTTON+RIB97%COTTON3%ELASTHAN</t>
  </si>
  <si>
    <t>P-TARY-IND PANTALONI</t>
  </si>
  <si>
    <t>A03747</t>
  </si>
  <si>
    <t>0HERE</t>
  </si>
  <si>
    <t>141</t>
  </si>
  <si>
    <t>OFF WHITE</t>
  </si>
  <si>
    <t>A037470HERE</t>
  </si>
  <si>
    <t>A03747 0HERE</t>
  </si>
  <si>
    <t>5JX</t>
  </si>
  <si>
    <t>COVERT GREEN</t>
  </si>
  <si>
    <t>A03747_0HERE_5JX-01</t>
  </si>
  <si>
    <t>8MS</t>
  </si>
  <si>
    <t>ENSIGN BLUE</t>
  </si>
  <si>
    <t>A03747_0HERE_8MS-01</t>
  </si>
  <si>
    <t>0DGAG</t>
  </si>
  <si>
    <t>P-TOPPAL PANTALONI</t>
  </si>
  <si>
    <t>A07594</t>
  </si>
  <si>
    <t>0BVFH</t>
  </si>
  <si>
    <t>93R</t>
  </si>
  <si>
    <t>GREY</t>
  </si>
  <si>
    <t>A075940BVFH</t>
  </si>
  <si>
    <t>A07594 0BVFH</t>
  </si>
  <si>
    <t>A07594_0BVFH_93R-01</t>
  </si>
  <si>
    <t>9BL</t>
  </si>
  <si>
    <t>PURITAN GRAY</t>
  </si>
  <si>
    <t>6103430000</t>
  </si>
  <si>
    <t>60%POLYESTER 40%COTTON</t>
  </si>
  <si>
    <t>P-MARKY PANTALONI</t>
  </si>
  <si>
    <t>A08545</t>
  </si>
  <si>
    <t>0AIJJ</t>
  </si>
  <si>
    <t>A085450AIJJ</t>
  </si>
  <si>
    <t>A08545 0AIJJ</t>
  </si>
  <si>
    <t>A08545_0AIJJ_900-01</t>
  </si>
  <si>
    <t>0BKAA</t>
  </si>
  <si>
    <t>6105100000</t>
  </si>
  <si>
    <t>Polos</t>
  </si>
  <si>
    <t>T-SMITH-IND POLO</t>
  </si>
  <si>
    <t>A03860</t>
  </si>
  <si>
    <t>0HEAM</t>
  </si>
  <si>
    <t>64M</t>
  </si>
  <si>
    <t>PASTEL LILAC</t>
  </si>
  <si>
    <t>A038600HEAM</t>
  </si>
  <si>
    <t>A03860 0HEAM</t>
  </si>
  <si>
    <t>A03860_0HEAM_64M-01</t>
  </si>
  <si>
    <t>0HERD</t>
  </si>
  <si>
    <t>A038600HERD</t>
  </si>
  <si>
    <t>A03860 0HERD</t>
  </si>
  <si>
    <t>96B</t>
  </si>
  <si>
    <t>PHANTOM</t>
  </si>
  <si>
    <t>A03860_0HERD_96B-01</t>
  </si>
  <si>
    <t>T-SPOUCH POLO</t>
  </si>
  <si>
    <t>A08563</t>
  </si>
  <si>
    <t>0CJAC</t>
  </si>
  <si>
    <t>7DJA</t>
  </si>
  <si>
    <t>A085630CJAC</t>
  </si>
  <si>
    <t>A08563 0CJAC</t>
  </si>
  <si>
    <t>A08563_0CJAC_7DJA-01</t>
  </si>
  <si>
    <t>900A</t>
  </si>
  <si>
    <t>A08563_0CJAC_900A-01</t>
  </si>
  <si>
    <t>T-SMITH-POC POLO</t>
  </si>
  <si>
    <t>A08645</t>
  </si>
  <si>
    <t>0BJAN</t>
  </si>
  <si>
    <t>A086450BJAN</t>
  </si>
  <si>
    <t>A08645 0BJAN</t>
  </si>
  <si>
    <t>A08645_0BJAN_900-01</t>
  </si>
  <si>
    <t>T-SMITH-HD POLO</t>
  </si>
  <si>
    <t>A10283</t>
  </si>
  <si>
    <t>RHEAM</t>
  </si>
  <si>
    <t>A10283RHEAM</t>
  </si>
  <si>
    <t>A10283 RHEAM</t>
  </si>
  <si>
    <t>A10283_RHEAM_81E-01</t>
  </si>
  <si>
    <t>T-SMITH-G4 POLO</t>
  </si>
  <si>
    <t>A10633</t>
  </si>
  <si>
    <t>0BAWH</t>
  </si>
  <si>
    <t>A106330BAWH</t>
  </si>
  <si>
    <t>A10633 0BAWH</t>
  </si>
  <si>
    <t>A10633_0BAWH_100-01</t>
  </si>
  <si>
    <t>6205200090</t>
  </si>
  <si>
    <t>Shirts</t>
  </si>
  <si>
    <t>CAMICIE</t>
  </si>
  <si>
    <t>S-BEN-CL CAMICIA</t>
  </si>
  <si>
    <t>A04105</t>
  </si>
  <si>
    <t>0PCAL</t>
  </si>
  <si>
    <t>A041050PCAL</t>
  </si>
  <si>
    <t>A04105 0PCAL</t>
  </si>
  <si>
    <t>A04105_0PCAL_9XX-01</t>
  </si>
  <si>
    <t>S-MAC-B CAMICIA</t>
  </si>
  <si>
    <t>A08486</t>
  </si>
  <si>
    <t>0LFAX</t>
  </si>
  <si>
    <t>A084860LFAX</t>
  </si>
  <si>
    <t>A08486 0LFAX</t>
  </si>
  <si>
    <t>A08486_0LFAX_9XX-01</t>
  </si>
  <si>
    <t>S-DEWNY CAMICIA</t>
  </si>
  <si>
    <t>A08546</t>
  </si>
  <si>
    <t>5FP</t>
  </si>
  <si>
    <t>BEECH</t>
  </si>
  <si>
    <t>A085460LFAX</t>
  </si>
  <si>
    <t>A08546 0LFAX</t>
  </si>
  <si>
    <t>A08546_0LFAX_5FP-01</t>
  </si>
  <si>
    <t>P-FERG CALZONCINI</t>
  </si>
  <si>
    <t>A08499</t>
  </si>
  <si>
    <t>0JLAX</t>
  </si>
  <si>
    <t>A084990JLAX</t>
  </si>
  <si>
    <t>A08499 0JLAX</t>
  </si>
  <si>
    <t>9BLA</t>
  </si>
  <si>
    <t>A08499_0JLAX_9BLA-01</t>
  </si>
  <si>
    <t>P-MARSHY-MONO CALZONCINI</t>
  </si>
  <si>
    <t>A09662</t>
  </si>
  <si>
    <t>0NAZQ</t>
  </si>
  <si>
    <t>7DJ</t>
  </si>
  <si>
    <t>SUDAN BROWN</t>
  </si>
  <si>
    <t>A096620NAZQ</t>
  </si>
  <si>
    <t>A09662 0NAZQ</t>
  </si>
  <si>
    <t>A09662_0NAZQ_9XX-01</t>
  </si>
  <si>
    <t>Sweaters</t>
  </si>
  <si>
    <t>FELPE</t>
  </si>
  <si>
    <t>100%COTTON+RIB 95%COTTON 5%ELASTANE-SPANDEX</t>
  </si>
  <si>
    <t>S-ALBY-ZIP-A1 FELPA</t>
  </si>
  <si>
    <t>00SW9F</t>
  </si>
  <si>
    <t>0IAJH</t>
  </si>
  <si>
    <t>00SW9F0IAJH</t>
  </si>
  <si>
    <t>00SW9F 0IAJH</t>
  </si>
  <si>
    <t>00SW9F_0IAJH_100-01</t>
  </si>
  <si>
    <t>44I</t>
  </si>
  <si>
    <t>ROSSO</t>
  </si>
  <si>
    <t>00SW9F_0IAJH_44I-01</t>
  </si>
  <si>
    <t>S-GIRK-CUTY FELPA</t>
  </si>
  <si>
    <t>A00349</t>
  </si>
  <si>
    <t>A003490IAJH</t>
  </si>
  <si>
    <t>A00349 0IAJH</t>
  </si>
  <si>
    <t>A00349_0IAJH_900-01</t>
  </si>
  <si>
    <t>100%COTTON+RIB 96%COTTON 4%ELASTANE</t>
  </si>
  <si>
    <t>S-ROB-DOVAL-PJ FELPA</t>
  </si>
  <si>
    <t>A03785</t>
  </si>
  <si>
    <t>0BKAF</t>
  </si>
  <si>
    <t>A037850BKAF</t>
  </si>
  <si>
    <t>A03785 0BKAF</t>
  </si>
  <si>
    <t>A03785_0BKAF_5BV-01</t>
  </si>
  <si>
    <t>S-MART-C2 FELPA</t>
  </si>
  <si>
    <t>A05140</t>
  </si>
  <si>
    <t>0TDAJ</t>
  </si>
  <si>
    <t>A051400TDAJ</t>
  </si>
  <si>
    <t>A05140 0TDAJ</t>
  </si>
  <si>
    <t>A05140_0TDAJ_900-01</t>
  </si>
  <si>
    <t>S-UMMERRY FELPA</t>
  </si>
  <si>
    <t>A06166</t>
  </si>
  <si>
    <t>0TEAK</t>
  </si>
  <si>
    <t>A061660TEAK</t>
  </si>
  <si>
    <t>A06166 0TEAK</t>
  </si>
  <si>
    <t>A06166_0TEAK_900-01</t>
  </si>
  <si>
    <t>72U</t>
  </si>
  <si>
    <t>S-MOLOCK FELPA</t>
  </si>
  <si>
    <t>A06171</t>
  </si>
  <si>
    <t>9CT</t>
  </si>
  <si>
    <t>SKY GRAY</t>
  </si>
  <si>
    <t>A061710TDAJ</t>
  </si>
  <si>
    <t>A06171 0TDAJ</t>
  </si>
  <si>
    <t>A06171_0TDAJ_9CT-01</t>
  </si>
  <si>
    <t>S-OCEAN-E1 FELPA</t>
  </si>
  <si>
    <t>A06265</t>
  </si>
  <si>
    <t>92E</t>
  </si>
  <si>
    <t>A062650DGAG</t>
  </si>
  <si>
    <t>A06265 0DGAG</t>
  </si>
  <si>
    <t>A06265_0DGAG_92E-01</t>
  </si>
  <si>
    <t>S-UMMECS FELPA</t>
  </si>
  <si>
    <t>A06314</t>
  </si>
  <si>
    <t>A063140DGAG</t>
  </si>
  <si>
    <t>A06314 0DGAG</t>
  </si>
  <si>
    <t>A06314_0DGAG_92E-01</t>
  </si>
  <si>
    <t>9CR</t>
  </si>
  <si>
    <t>MINERAL GRAY</t>
  </si>
  <si>
    <t>S-GINN-E5 FELPA</t>
  </si>
  <si>
    <t>A06787</t>
  </si>
  <si>
    <t>0AJIH</t>
  </si>
  <si>
    <t>A067870AJIH</t>
  </si>
  <si>
    <t>A06787 0AJIH</t>
  </si>
  <si>
    <t>A06787_0AJIH_44Q-01</t>
  </si>
  <si>
    <t>S-TOPPER FELPA</t>
  </si>
  <si>
    <t>A07593</t>
  </si>
  <si>
    <t>A075930BVFH</t>
  </si>
  <si>
    <t>A07593 0BVFH</t>
  </si>
  <si>
    <t>A07593_0BVFH_9BL-01</t>
  </si>
  <si>
    <t>S-MACRAU FELPA</t>
  </si>
  <si>
    <t>A08524</t>
  </si>
  <si>
    <t>0CJAD</t>
  </si>
  <si>
    <t>A085240CJAD</t>
  </si>
  <si>
    <t>A08524 0CJAD</t>
  </si>
  <si>
    <t>A08524_0CJAD_900-01</t>
  </si>
  <si>
    <t>141A</t>
  </si>
  <si>
    <t>S-MACS-HOOD-G3 FELPA</t>
  </si>
  <si>
    <t>A08631</t>
  </si>
  <si>
    <t>0HERH</t>
  </si>
  <si>
    <t>A086310HERH</t>
  </si>
  <si>
    <t>A08631 0HERH</t>
  </si>
  <si>
    <t>A08631_0HERH_900-01</t>
  </si>
  <si>
    <t>S-UMMERRY-ZIP-E8 FELPA</t>
  </si>
  <si>
    <t>A08926</t>
  </si>
  <si>
    <t>A089260TEAK</t>
  </si>
  <si>
    <t>A08926 0TEAK</t>
  </si>
  <si>
    <t>A08926_0TEAK_900-01</t>
  </si>
  <si>
    <t>A08926_0TEAK_72U-01</t>
  </si>
  <si>
    <t>S-MACS-G5 FELPA</t>
  </si>
  <si>
    <t>A09021</t>
  </si>
  <si>
    <t>0EJAB</t>
  </si>
  <si>
    <t>A090210EJAB</t>
  </si>
  <si>
    <t>A09021 0EJAB</t>
  </si>
  <si>
    <t>A09021_0EJAB_141-01</t>
  </si>
  <si>
    <t>S-MACS-HOOD-G7 FELPA</t>
  </si>
  <si>
    <t>A09022</t>
  </si>
  <si>
    <t>A090220EJAB</t>
  </si>
  <si>
    <t>A09022 0EJAB</t>
  </si>
  <si>
    <t>A09022_0EJAB_900-01</t>
  </si>
  <si>
    <t>S-GINAFFLE-HOOD-ZIP FELPA</t>
  </si>
  <si>
    <t>A09976</t>
  </si>
  <si>
    <t>A099760BKAA</t>
  </si>
  <si>
    <t>A09976 0BKAA</t>
  </si>
  <si>
    <t>A09976_0BKAA_9BL-01</t>
  </si>
  <si>
    <t>6110209900</t>
  </si>
  <si>
    <t>S-GINN-HOOD-ZIP-IND FELPA</t>
  </si>
  <si>
    <t>A03745</t>
  </si>
  <si>
    <t>A037450HERE</t>
  </si>
  <si>
    <t>A03745 0HERE</t>
  </si>
  <si>
    <t>A03745_0HERE_96B-01</t>
  </si>
  <si>
    <t>6109100010</t>
  </si>
  <si>
    <t>T-shirts</t>
  </si>
  <si>
    <t>T-DIEGO-BX2 MAGLIETTA</t>
  </si>
  <si>
    <t>00S014</t>
  </si>
  <si>
    <t>0EAXG</t>
  </si>
  <si>
    <t>00S0140EAXG</t>
  </si>
  <si>
    <t>00S014 0EAXG</t>
  </si>
  <si>
    <t>00S014_0EAXG_100-01</t>
  </si>
  <si>
    <t>T-DIEGO-SLITS-J6 MAGLIETTA</t>
  </si>
  <si>
    <t>00S4E2</t>
  </si>
  <si>
    <t>0PATI</t>
  </si>
  <si>
    <t>00S4E20PATI</t>
  </si>
  <si>
    <t>00S4E2 0PATI</t>
  </si>
  <si>
    <t>23F</t>
  </si>
  <si>
    <t>YELLOW FLUO SMP</t>
  </si>
  <si>
    <t>00S4E2_0PATI_23F-01</t>
  </si>
  <si>
    <t>T-DIEGO-S7 MAGLIETTA</t>
  </si>
  <si>
    <t>00SEEB</t>
  </si>
  <si>
    <t>0BASU</t>
  </si>
  <si>
    <t>00SEEB0BASU</t>
  </si>
  <si>
    <t>00SEEB 0BASU</t>
  </si>
  <si>
    <t>00SEEB_0BASU_900-01</t>
  </si>
  <si>
    <t>T-DIEGOR-IND MAGLIETTA</t>
  </si>
  <si>
    <t>A03741</t>
  </si>
  <si>
    <t>0JMAC</t>
  </si>
  <si>
    <t>A037410JMAC</t>
  </si>
  <si>
    <t>A03741 0JMAC</t>
  </si>
  <si>
    <t>A03741_0JMAC_141-01</t>
  </si>
  <si>
    <t>A03741_0JMAC_5JX-01</t>
  </si>
  <si>
    <t>T-DIEGOR-C2 MAGLIETTA</t>
  </si>
  <si>
    <t>A03798</t>
  </si>
  <si>
    <t>0TDAM</t>
  </si>
  <si>
    <t>99K</t>
  </si>
  <si>
    <t>TROOPER</t>
  </si>
  <si>
    <t>A037980TDAM</t>
  </si>
  <si>
    <t>A03798 0TDAM</t>
  </si>
  <si>
    <t>A03798_0TDAM_99K-01</t>
  </si>
  <si>
    <t>7DV</t>
  </si>
  <si>
    <t>BOULDER</t>
  </si>
  <si>
    <t>0GRAI</t>
  </si>
  <si>
    <t>T-VOLKOVER-E1 MAGLIETTA</t>
  </si>
  <si>
    <t>A06262</t>
  </si>
  <si>
    <t>0JFAX</t>
  </si>
  <si>
    <t>A062620JFAX</t>
  </si>
  <si>
    <t>A06262 0JFAX</t>
  </si>
  <si>
    <t>44T</t>
  </si>
  <si>
    <t>BRICK RED</t>
  </si>
  <si>
    <t>A06262_0JFAX_44T-01</t>
  </si>
  <si>
    <t>T-DIEGOR-E9 MAGLIETTA</t>
  </si>
  <si>
    <t>A06649</t>
  </si>
  <si>
    <t>0PITA</t>
  </si>
  <si>
    <t>A066490PITA</t>
  </si>
  <si>
    <t>A06649 0PITA</t>
  </si>
  <si>
    <t>A06649_0PITA_9CR-01</t>
  </si>
  <si>
    <t>T-KROWN MAGLIETTA</t>
  </si>
  <si>
    <t>A08520</t>
  </si>
  <si>
    <t>A085200BJAN</t>
  </si>
  <si>
    <t>A08520 0BJAN</t>
  </si>
  <si>
    <t>A08520_0BJAN_900-01</t>
  </si>
  <si>
    <t>T-CRAW MAGLIETTA</t>
  </si>
  <si>
    <t>A08523</t>
  </si>
  <si>
    <t>A085230BJAN</t>
  </si>
  <si>
    <t>A08523 0BJAN</t>
  </si>
  <si>
    <t>A08523_0BJAN_141-01</t>
  </si>
  <si>
    <t>T-WASH-POFF MAGLIETTA</t>
  </si>
  <si>
    <t>A08526</t>
  </si>
  <si>
    <t>0JYYF</t>
  </si>
  <si>
    <t>A085260JYYF</t>
  </si>
  <si>
    <t>A08526 0JYYF</t>
  </si>
  <si>
    <t>A08526_0JYYF_141-01</t>
  </si>
  <si>
    <t>6109902000</t>
  </si>
  <si>
    <t>65%POLYESTER 35%COTTON</t>
  </si>
  <si>
    <t>T-JUST-G1 MAGLIETTA</t>
  </si>
  <si>
    <t>A08532</t>
  </si>
  <si>
    <t>0CJAA</t>
  </si>
  <si>
    <t>A085320CJAA</t>
  </si>
  <si>
    <t>A08532 0CJAA</t>
  </si>
  <si>
    <t>21GXY</t>
  </si>
  <si>
    <t>A08532_0CJAA_21GXY-01</t>
  </si>
  <si>
    <t>38H</t>
  </si>
  <si>
    <t>RASPBERRY</t>
  </si>
  <si>
    <t>A08532_0CJAA_38H-01</t>
  </si>
  <si>
    <t>8II</t>
  </si>
  <si>
    <t>CLASSIC BLUE</t>
  </si>
  <si>
    <t>A08532_0CJAA_8II-01</t>
  </si>
  <si>
    <t>T-POUCH MAGLIETTA</t>
  </si>
  <si>
    <t>A08561</t>
  </si>
  <si>
    <t>A085610CJAC</t>
  </si>
  <si>
    <t>A08561 0CJAC</t>
  </si>
  <si>
    <t>A08561_0CJAC_141A-01</t>
  </si>
  <si>
    <t>A08561_0CJAC_7DJA-01</t>
  </si>
  <si>
    <t>0EFAN</t>
  </si>
  <si>
    <t>T-CROT MAGLIETTA</t>
  </si>
  <si>
    <t>A08567</t>
  </si>
  <si>
    <t>A085670EFAN</t>
  </si>
  <si>
    <t>A08567 0EFAN</t>
  </si>
  <si>
    <t>A08567_0EFAN_141A-01</t>
  </si>
  <si>
    <t>T-WASH-G1 MAGLIETTA</t>
  </si>
  <si>
    <t>A08630</t>
  </si>
  <si>
    <t>0DMAA</t>
  </si>
  <si>
    <t>A086300DMAA</t>
  </si>
  <si>
    <t>A08630 0DMAA</t>
  </si>
  <si>
    <t>A08630_0DMAA_141-01</t>
  </si>
  <si>
    <t>0PEAT</t>
  </si>
  <si>
    <t>8MR</t>
  </si>
  <si>
    <t>BRILLIANT BLUE</t>
  </si>
  <si>
    <t>T-CRANE-LS-G5 MAGLIETTA</t>
  </si>
  <si>
    <t>A08658</t>
  </si>
  <si>
    <t>A086580PEAT</t>
  </si>
  <si>
    <t>A08658 0PEAT</t>
  </si>
  <si>
    <t>A08658_0PEAT_8MR-01</t>
  </si>
  <si>
    <t>T-JUST-LS-G3 MAGLIETTA</t>
  </si>
  <si>
    <t>A08674</t>
  </si>
  <si>
    <t>A086740CJAC</t>
  </si>
  <si>
    <t>A08674 0CJAC</t>
  </si>
  <si>
    <t>A08674_0CJAC_900-01</t>
  </si>
  <si>
    <t>T-DIELAN MAGLIETTA</t>
  </si>
  <si>
    <t>A08679</t>
  </si>
  <si>
    <t>A086790JMAH</t>
  </si>
  <si>
    <t>A08679 0JMAH</t>
  </si>
  <si>
    <t>93RA</t>
  </si>
  <si>
    <t>A08679_0JMAH_93RA-01</t>
  </si>
  <si>
    <t>T-DIEGOR-K58 MAGLIETTA</t>
  </si>
  <si>
    <t>A08688</t>
  </si>
  <si>
    <t>21G</t>
  </si>
  <si>
    <t>PASTEL YELLOW</t>
  </si>
  <si>
    <t>A086880GRAI</t>
  </si>
  <si>
    <t>A08688 0GRAI</t>
  </si>
  <si>
    <t>A08688_0GRAI_21G-01</t>
  </si>
  <si>
    <t>A08688_0GRAI_9XX-01</t>
  </si>
  <si>
    <t>T-DIEGOR-G11 MAGLIETTA</t>
  </si>
  <si>
    <t>A09015</t>
  </si>
  <si>
    <t>A090150PITA</t>
  </si>
  <si>
    <t>A09015 0PITA</t>
  </si>
  <si>
    <t>A09015_0PITA_5FP-01</t>
  </si>
  <si>
    <t>T-JUST-SLITS-G1 MAGLIETTA</t>
  </si>
  <si>
    <t>A09031</t>
  </si>
  <si>
    <t>A090310CJAC</t>
  </si>
  <si>
    <t>A09031 0CJAC</t>
  </si>
  <si>
    <t>A09031_0CJAC_900-01</t>
  </si>
  <si>
    <t>T-JUST-MONO MAGLIETTA</t>
  </si>
  <si>
    <t>A09660</t>
  </si>
  <si>
    <t>A096600PATI</t>
  </si>
  <si>
    <t>A09660 0PATI</t>
  </si>
  <si>
    <t>A09660_0PATI_9XX-01</t>
  </si>
  <si>
    <t>T-DIEGOR-G10 MAGLIETTA</t>
  </si>
  <si>
    <t>A09674</t>
  </si>
  <si>
    <t>0CATM</t>
  </si>
  <si>
    <t>A096740CATM</t>
  </si>
  <si>
    <t>A09674 0CATM</t>
  </si>
  <si>
    <t>A09674_0CATM_141-01</t>
  </si>
  <si>
    <t>T-JUST-E43 MAGLIETTA</t>
  </si>
  <si>
    <t>A09754</t>
  </si>
  <si>
    <t>0AAXJ</t>
  </si>
  <si>
    <t>A097540AAXJ</t>
  </si>
  <si>
    <t>A09754 0AAXJ</t>
  </si>
  <si>
    <t>A09754_0AAXJ_9XX-01</t>
  </si>
  <si>
    <t>T-DIEGOR-G12 MAGLIETTA</t>
  </si>
  <si>
    <t>A10188</t>
  </si>
  <si>
    <t>A101880CATM</t>
  </si>
  <si>
    <t>A10188 0CATM</t>
  </si>
  <si>
    <t>A10188_0CATM_100-01</t>
  </si>
  <si>
    <t>T-JUST-DIVSTROYED MAGLIETTA</t>
  </si>
  <si>
    <t>A11421</t>
  </si>
  <si>
    <t>0BLAP</t>
  </si>
  <si>
    <t>A114210BLAP</t>
  </si>
  <si>
    <t>A11421 0BLAP</t>
  </si>
  <si>
    <t>A11421_0BLAP_900-01</t>
  </si>
  <si>
    <t>T-WASH-G6 MAGLIETTA</t>
  </si>
  <si>
    <t>A09028</t>
  </si>
  <si>
    <t>A090280BJAN</t>
  </si>
  <si>
    <t>A09028 0BJAN</t>
  </si>
  <si>
    <t>A09028_0BJAN_141-01</t>
  </si>
  <si>
    <t>0002</t>
  </si>
  <si>
    <t>RTW DSL WOMEN</t>
  </si>
  <si>
    <t>6104440000</t>
  </si>
  <si>
    <t>SKIRT 87%VISCOSE-RAYON 13%ELASTANE-SPANDEX+BODY 62%POLYAMIDE-NYLON 38%</t>
  </si>
  <si>
    <t>D-MAXIM ABITO</t>
  </si>
  <si>
    <t>A04958</t>
  </si>
  <si>
    <t>0KEAR</t>
  </si>
  <si>
    <t>22K</t>
  </si>
  <si>
    <t>GOLDEN ROD</t>
  </si>
  <si>
    <t>A049580KEAR</t>
  </si>
  <si>
    <t>A04958 0KEAR</t>
  </si>
  <si>
    <t>A04958_0KEAR_22K-01</t>
  </si>
  <si>
    <t>A04958_0KEAR_9XX-01</t>
  </si>
  <si>
    <t>93%VISCOSE-RAYON 7%ELASTANE-SPANDEX</t>
  </si>
  <si>
    <t>D-MENTY ABITO</t>
  </si>
  <si>
    <t>A06867</t>
  </si>
  <si>
    <t>0AMIS</t>
  </si>
  <si>
    <t>35A</t>
  </si>
  <si>
    <t>ZEPHYR</t>
  </si>
  <si>
    <t>A068670AMIS</t>
  </si>
  <si>
    <t>A06867 0AMIS</t>
  </si>
  <si>
    <t>A06867_0AMIS_35A-01</t>
  </si>
  <si>
    <t>6104420000</t>
  </si>
  <si>
    <t>BODY 100%COTTON+RIB 97%COTTON 3%ELASTANE-SPANDEX+SKIRT 100%VISCOSE-RAY</t>
  </si>
  <si>
    <t>D-ROLLIE ABITO</t>
  </si>
  <si>
    <t>A08419</t>
  </si>
  <si>
    <t>0JMAA</t>
  </si>
  <si>
    <t>A084190JMAA</t>
  </si>
  <si>
    <t>A08419 0JMAA</t>
  </si>
  <si>
    <t>A08419_0JMAA_7DJ-01</t>
  </si>
  <si>
    <t>BODY 100%COTTON+SKIRT 100%VISCOSE-RAYON+LACE  80%POLYAMIDE-NYLON 20%EL</t>
  </si>
  <si>
    <t>D-ROLLACE ABITO</t>
  </si>
  <si>
    <t>A08420</t>
  </si>
  <si>
    <t>0IJAG</t>
  </si>
  <si>
    <t>A084200IJAG</t>
  </si>
  <si>
    <t>A08420 0IJAG</t>
  </si>
  <si>
    <t>A08420_0IJAG_21G-01</t>
  </si>
  <si>
    <t>23M</t>
  </si>
  <si>
    <t>YELLOW 803C</t>
  </si>
  <si>
    <t>BODY 100%COTTON+SKIRT 100%VISCOSE-RAYON</t>
  </si>
  <si>
    <t>D-ROLLETTY ABITO</t>
  </si>
  <si>
    <t>A08843</t>
  </si>
  <si>
    <t>0AIJT</t>
  </si>
  <si>
    <t>A088430AIJT</t>
  </si>
  <si>
    <t>A08843 0AIJT</t>
  </si>
  <si>
    <t>A08843_0AIJT_900-01</t>
  </si>
  <si>
    <t>A08843_0AIJT_23M-01</t>
  </si>
  <si>
    <t>6110309900</t>
  </si>
  <si>
    <t>F-ANG-S1 FELPA</t>
  </si>
  <si>
    <t>00SEN2</t>
  </si>
  <si>
    <t>00SEN20IAJH</t>
  </si>
  <si>
    <t>00SEN2 0IAJH</t>
  </si>
  <si>
    <t>00SEN2_0IAJH_9XX-01</t>
  </si>
  <si>
    <t>54%VISCOSE 46%COTTON</t>
  </si>
  <si>
    <t>F-REGGY-E2 FELPA</t>
  </si>
  <si>
    <t>A06587</t>
  </si>
  <si>
    <t>0KFAU</t>
  </si>
  <si>
    <t>A065870KFAU</t>
  </si>
  <si>
    <t>A06587 0KFAU</t>
  </si>
  <si>
    <t>A06587_0KFAU_900-01</t>
  </si>
  <si>
    <t>A06587_0KFAU_7DV-01</t>
  </si>
  <si>
    <t>A06587_0KFAU_9CT-01</t>
  </si>
  <si>
    <t>F-SLIMMY-HOOD-G1 FELPA</t>
  </si>
  <si>
    <t>A09568</t>
  </si>
  <si>
    <t>0IJAC</t>
  </si>
  <si>
    <t>A095680IJAC</t>
  </si>
  <si>
    <t>A09568 0IJAC</t>
  </si>
  <si>
    <t>A09568_0IJAC_900-01</t>
  </si>
  <si>
    <t>F-SLIMMY-MONO FELPA</t>
  </si>
  <si>
    <t>A09645</t>
  </si>
  <si>
    <t>A096450NAZQ</t>
  </si>
  <si>
    <t>A09645 0NAZQ</t>
  </si>
  <si>
    <t>A09645_0NAZQ_93R-01</t>
  </si>
  <si>
    <t>100%COTTON+ RIB 97%COTTON 3%ELASTAN</t>
  </si>
  <si>
    <t>F-ROLLIES FELPA</t>
  </si>
  <si>
    <t>A09941</t>
  </si>
  <si>
    <t>A099410JMAA</t>
  </si>
  <si>
    <t>A09941 0JMAA</t>
  </si>
  <si>
    <t>A09941_0JMAA_9XX-01</t>
  </si>
  <si>
    <t>Tops</t>
  </si>
  <si>
    <t>97%COTTON 3%ELASTANE</t>
  </si>
  <si>
    <t>6114300000</t>
  </si>
  <si>
    <t>T-MENTY TOP</t>
  </si>
  <si>
    <t>A06868</t>
  </si>
  <si>
    <t>A068680AMIS</t>
  </si>
  <si>
    <t>A06868 0AMIS</t>
  </si>
  <si>
    <t>A06868_0AMIS_141-01</t>
  </si>
  <si>
    <t>T-SKYOVERALL TOP</t>
  </si>
  <si>
    <t>A06869</t>
  </si>
  <si>
    <t>A068690AMIS</t>
  </si>
  <si>
    <t>A06869 0AMIS</t>
  </si>
  <si>
    <t>A06869_0AMIS_141-01</t>
  </si>
  <si>
    <t>T-SILY-S2 MAGLIETTA</t>
  </si>
  <si>
    <t>00SEMA</t>
  </si>
  <si>
    <t>00SEMA0BASU</t>
  </si>
  <si>
    <t>00SEMA 0BASU</t>
  </si>
  <si>
    <t>00SEMA_0BASU_900-01</t>
  </si>
  <si>
    <t>T-DARIA-R1 MAGLIETTA</t>
  </si>
  <si>
    <t>A04177</t>
  </si>
  <si>
    <t>A041770PATI</t>
  </si>
  <si>
    <t>A04177 0PATI</t>
  </si>
  <si>
    <t>A04177_0PATI_9XX-01</t>
  </si>
  <si>
    <t>T-SLI-IND MAGLIETTA</t>
  </si>
  <si>
    <t>A05098</t>
  </si>
  <si>
    <t>A050980JMAC</t>
  </si>
  <si>
    <t>A05098 0JMAC</t>
  </si>
  <si>
    <t>A05098_0JMAC_96B-01</t>
  </si>
  <si>
    <t>T-UNCUTIE-LONG-E2 MAGLIETTA</t>
  </si>
  <si>
    <t>A06596</t>
  </si>
  <si>
    <t>0JFAW</t>
  </si>
  <si>
    <t>ROSE ELEGANCE</t>
  </si>
  <si>
    <t>A065960JFAW</t>
  </si>
  <si>
    <t>A06596 0JFAW</t>
  </si>
  <si>
    <t>A06596_0JFAW_36M-01</t>
  </si>
  <si>
    <t>T-REG-JAC MAGLIETTA</t>
  </si>
  <si>
    <t>A06780</t>
  </si>
  <si>
    <t>A067800JFAX</t>
  </si>
  <si>
    <t>A06780 0JFAX</t>
  </si>
  <si>
    <t>A06780_0JFAX_36M-01</t>
  </si>
  <si>
    <t>95%COTTON 5%ELASTANE</t>
  </si>
  <si>
    <t>T-UNCUTIE-LONG-G1 MAGLIETTA</t>
  </si>
  <si>
    <t>A09122</t>
  </si>
  <si>
    <t>0CCAB</t>
  </si>
  <si>
    <t>A091220CCAB</t>
  </si>
  <si>
    <t>A09122 0CCAB</t>
  </si>
  <si>
    <t>A09122_0CCAB_9XX-01</t>
  </si>
  <si>
    <t>T-BONTY-G1 MAGLIETTA</t>
  </si>
  <si>
    <t>A09509</t>
  </si>
  <si>
    <t>A095090CATM</t>
  </si>
  <si>
    <t>A09509 0CATM</t>
  </si>
  <si>
    <t>A09509_0CATM_141-01</t>
  </si>
  <si>
    <t>T-REG-G3 MAGLIETTA</t>
  </si>
  <si>
    <t>A09515</t>
  </si>
  <si>
    <t>0ASUB</t>
  </si>
  <si>
    <t>A095150ASUB</t>
  </si>
  <si>
    <t>A09515 0ASUB</t>
  </si>
  <si>
    <t>A09515_0ASUB_141-01</t>
  </si>
  <si>
    <t>T-REG-G10 MAGLIETTA</t>
  </si>
  <si>
    <t>A10644</t>
  </si>
  <si>
    <t>A106440CATM</t>
  </si>
  <si>
    <t>A10644 0CATM</t>
  </si>
  <si>
    <t>A10644_0CATM_100-01</t>
  </si>
  <si>
    <t>GRP</t>
  </si>
  <si>
    <t>DE_ND</t>
  </si>
  <si>
    <t>DE_ND DESCR</t>
  </si>
  <si>
    <t>Composition</t>
  </si>
  <si>
    <t>Descr Mod</t>
  </si>
  <si>
    <t>Mod</t>
  </si>
  <si>
    <t>Art</t>
  </si>
  <si>
    <t>Col</t>
  </si>
  <si>
    <t>Col Descr</t>
  </si>
  <si>
    <t>RRP</t>
  </si>
  <si>
    <t>WHS</t>
  </si>
  <si>
    <t>T_WHS</t>
  </si>
  <si>
    <t>TOTAL OFFER</t>
  </si>
  <si>
    <t>TAKE ALL</t>
  </si>
  <si>
    <t>TOTAL UNITS</t>
  </si>
  <si>
    <t>TOTAL RRP</t>
  </si>
  <si>
    <t>TOTAL WHS</t>
  </si>
  <si>
    <t>DISC. RRP</t>
  </si>
  <si>
    <t>DISC.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</si>
</sst>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8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right"/>
    </xf>
    <xf numFmtId="0" fontId="4" fillId="0" borderId="3" xfId="0" quotePrefix="1" applyFont="1" applyBorder="1" applyAlignment="1">
      <alignment horizontal="right"/>
    </xf>
    <xf numFmtId="0" fontId="5" fillId="0" borderId="0" xfId="0" applyFont="1"/>
    <xf numFmtId="0" fontId="3" fillId="0" borderId="4" xfId="0" quotePrefix="1" applyFont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5" xfId="0" quotePrefix="1" applyFont="1" applyBorder="1" applyAlignment="1">
      <alignment horizontal="right"/>
    </xf>
    <xf numFmtId="164" fontId="5" fillId="0" borderId="0" xfId="0" applyNumberFormat="1" applyFont="1"/>
    <xf numFmtId="0" fontId="7" fillId="0" borderId="6" xfId="0" applyFont="1" applyBorder="1" applyAlignment="1">
      <alignment horizontal="left"/>
    </xf>
    <xf numFmtId="164" fontId="7" fillId="2" borderId="6" xfId="0" applyNumberFormat="1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9" fontId="5" fillId="3" borderId="0" xfId="1" applyFont="1" applyFill="1"/>
  </cellXfs>
  <cellStyles count="3">
    <cellStyle name="Currency 2" xfId="2"/>
    <cellStyle name="Normal" xfId="0" builtinId="0"/>
    <cellStyle name="Percent" xfId="1" builtinId="5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25400</xdr:colOff>
      <xdr:row>12</xdr:row>
      <xdr:rowOff>25400</xdr:rowOff>
    </xdr:from>
    <xdr:to>
      <xdr:col>18</xdr:col>
      <xdr:colOff>1667510</xdr:colOff>
      <xdr:row>12</xdr:row>
      <xdr:rowOff>1930400</xdr:rowOff>
    </xdr:to>
    <xdr:pic>
      <xdr:nvPicPr>
        <xdr:cNvPr id="299" name="A03594_09B98_01-01">
          <a:extLst>
            <a:ext uri="{FF2B5EF4-FFF2-40B4-BE49-F238E27FC236}">
              <a16:creationId xmlns:a16="http://schemas.microsoft.com/office/drawing/2014/main" xmlns="" id="{97EF3040-05F8-E718-8B08-27FF965F5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7696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</xdr:row>
      <xdr:rowOff>25400</xdr:rowOff>
    </xdr:from>
    <xdr:to>
      <xdr:col>18</xdr:col>
      <xdr:colOff>1667510</xdr:colOff>
      <xdr:row>13</xdr:row>
      <xdr:rowOff>1930400</xdr:rowOff>
    </xdr:to>
    <xdr:pic>
      <xdr:nvPicPr>
        <xdr:cNvPr id="301" name="A03594_09B98_01-01">
          <a:extLst>
            <a:ext uri="{FF2B5EF4-FFF2-40B4-BE49-F238E27FC236}">
              <a16:creationId xmlns:a16="http://schemas.microsoft.com/office/drawing/2014/main" xmlns="" id="{395C475E-800C-5388-72D0-ACCE00C5F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4292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</xdr:row>
      <xdr:rowOff>25400</xdr:rowOff>
    </xdr:from>
    <xdr:to>
      <xdr:col>18</xdr:col>
      <xdr:colOff>1667510</xdr:colOff>
      <xdr:row>14</xdr:row>
      <xdr:rowOff>1930400</xdr:rowOff>
    </xdr:to>
    <xdr:pic>
      <xdr:nvPicPr>
        <xdr:cNvPr id="303" name="A03594_09B98_01-01">
          <a:extLst>
            <a:ext uri="{FF2B5EF4-FFF2-40B4-BE49-F238E27FC236}">
              <a16:creationId xmlns:a16="http://schemas.microsoft.com/office/drawing/2014/main" xmlns="" id="{1B6A73DF-5D50-06C1-750D-F5BB23B70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00888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</xdr:row>
      <xdr:rowOff>25400</xdr:rowOff>
    </xdr:from>
    <xdr:to>
      <xdr:col>18</xdr:col>
      <xdr:colOff>1667510</xdr:colOff>
      <xdr:row>15</xdr:row>
      <xdr:rowOff>1930400</xdr:rowOff>
    </xdr:to>
    <xdr:pic>
      <xdr:nvPicPr>
        <xdr:cNvPr id="305" name="A03594_09D89_02-01">
          <a:extLst>
            <a:ext uri="{FF2B5EF4-FFF2-40B4-BE49-F238E27FC236}">
              <a16:creationId xmlns:a16="http://schemas.microsoft.com/office/drawing/2014/main" xmlns="" id="{78B00BA8-A298-D00D-2778-482C5ACAB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97484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</xdr:row>
      <xdr:rowOff>25400</xdr:rowOff>
    </xdr:from>
    <xdr:to>
      <xdr:col>18</xdr:col>
      <xdr:colOff>1667510</xdr:colOff>
      <xdr:row>16</xdr:row>
      <xdr:rowOff>1930400</xdr:rowOff>
    </xdr:to>
    <xdr:pic>
      <xdr:nvPicPr>
        <xdr:cNvPr id="307" name="A03594_09D89_02-01">
          <a:extLst>
            <a:ext uri="{FF2B5EF4-FFF2-40B4-BE49-F238E27FC236}">
              <a16:creationId xmlns:a16="http://schemas.microsoft.com/office/drawing/2014/main" xmlns="" id="{29128E97-DED2-5502-7E9B-56FC43460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8940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17</xdr:row>
      <xdr:rowOff>25400</xdr:rowOff>
    </xdr:from>
    <xdr:to>
      <xdr:col>18</xdr:col>
      <xdr:colOff>1667510</xdr:colOff>
      <xdr:row>17</xdr:row>
      <xdr:rowOff>1930400</xdr:rowOff>
    </xdr:to>
    <xdr:pic>
      <xdr:nvPicPr>
        <xdr:cNvPr id="309" name="A03594_09E95_01-01">
          <a:extLst>
            <a:ext uri="{FF2B5EF4-FFF2-40B4-BE49-F238E27FC236}">
              <a16:creationId xmlns:a16="http://schemas.microsoft.com/office/drawing/2014/main" xmlns="" id="{EF6EB64A-6FDE-D2DB-EAAC-40AF77EA4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90676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18</xdr:row>
      <xdr:rowOff>25400</xdr:rowOff>
    </xdr:from>
    <xdr:to>
      <xdr:col>18</xdr:col>
      <xdr:colOff>1667510</xdr:colOff>
      <xdr:row>18</xdr:row>
      <xdr:rowOff>1930400</xdr:rowOff>
    </xdr:to>
    <xdr:pic>
      <xdr:nvPicPr>
        <xdr:cNvPr id="311" name="A03594_09E95_01-01">
          <a:extLst>
            <a:ext uri="{FF2B5EF4-FFF2-40B4-BE49-F238E27FC236}">
              <a16:creationId xmlns:a16="http://schemas.microsoft.com/office/drawing/2014/main" xmlns="" id="{8A49D72E-9899-DC94-E340-5B71480D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87272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19</xdr:row>
      <xdr:rowOff>25400</xdr:rowOff>
    </xdr:from>
    <xdr:to>
      <xdr:col>18</xdr:col>
      <xdr:colOff>1667510</xdr:colOff>
      <xdr:row>19</xdr:row>
      <xdr:rowOff>1930400</xdr:rowOff>
    </xdr:to>
    <xdr:pic>
      <xdr:nvPicPr>
        <xdr:cNvPr id="313" name="A03594_09E95_01-01">
          <a:extLst>
            <a:ext uri="{FF2B5EF4-FFF2-40B4-BE49-F238E27FC236}">
              <a16:creationId xmlns:a16="http://schemas.microsoft.com/office/drawing/2014/main" xmlns="" id="{3CF274A6-BA19-A2A2-9FF2-5A5635099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83868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20</xdr:row>
      <xdr:rowOff>25399</xdr:rowOff>
    </xdr:from>
    <xdr:to>
      <xdr:col>18</xdr:col>
      <xdr:colOff>1667510</xdr:colOff>
      <xdr:row>20</xdr:row>
      <xdr:rowOff>1930399</xdr:rowOff>
    </xdr:to>
    <xdr:pic>
      <xdr:nvPicPr>
        <xdr:cNvPr id="315" name="A03594_0QWTX_9XX-01">
          <a:extLst>
            <a:ext uri="{FF2B5EF4-FFF2-40B4-BE49-F238E27FC236}">
              <a16:creationId xmlns:a16="http://schemas.microsoft.com/office/drawing/2014/main" xmlns="" id="{0C9CD7EF-515D-D189-CD54-87BF1D77E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80463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21</xdr:row>
      <xdr:rowOff>25400</xdr:rowOff>
    </xdr:from>
    <xdr:to>
      <xdr:col>18</xdr:col>
      <xdr:colOff>1667510</xdr:colOff>
      <xdr:row>21</xdr:row>
      <xdr:rowOff>1930400</xdr:rowOff>
    </xdr:to>
    <xdr:pic>
      <xdr:nvPicPr>
        <xdr:cNvPr id="317" name="A03594_0QWTX_9XX-01">
          <a:extLst>
            <a:ext uri="{FF2B5EF4-FFF2-40B4-BE49-F238E27FC236}">
              <a16:creationId xmlns:a16="http://schemas.microsoft.com/office/drawing/2014/main" xmlns="" id="{F7807F36-73B8-9E85-1C6A-1AE9227D6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770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22</xdr:row>
      <xdr:rowOff>25401</xdr:rowOff>
    </xdr:from>
    <xdr:to>
      <xdr:col>18</xdr:col>
      <xdr:colOff>1667510</xdr:colOff>
      <xdr:row>22</xdr:row>
      <xdr:rowOff>1930401</xdr:rowOff>
    </xdr:to>
    <xdr:pic>
      <xdr:nvPicPr>
        <xdr:cNvPr id="319" name="A03594_0QWTX_9XX-01">
          <a:extLst>
            <a:ext uri="{FF2B5EF4-FFF2-40B4-BE49-F238E27FC236}">
              <a16:creationId xmlns:a16="http://schemas.microsoft.com/office/drawing/2014/main" xmlns="" id="{F3DA1E1D-5DAF-D464-8877-A6C08EF3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73656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23</xdr:row>
      <xdr:rowOff>25400</xdr:rowOff>
    </xdr:from>
    <xdr:to>
      <xdr:col>18</xdr:col>
      <xdr:colOff>1295083</xdr:colOff>
      <xdr:row>23</xdr:row>
      <xdr:rowOff>1930400</xdr:rowOff>
    </xdr:to>
    <xdr:pic>
      <xdr:nvPicPr>
        <xdr:cNvPr id="321" name="00SU1X_009ZR_01-01">
          <a:extLst>
            <a:ext uri="{FF2B5EF4-FFF2-40B4-BE49-F238E27FC236}">
              <a16:creationId xmlns:a16="http://schemas.microsoft.com/office/drawing/2014/main" xmlns="" id="{340637E6-0B6B-036C-02F4-77F37CD68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2702520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24</xdr:row>
      <xdr:rowOff>25400</xdr:rowOff>
    </xdr:from>
    <xdr:to>
      <xdr:col>18</xdr:col>
      <xdr:colOff>1295083</xdr:colOff>
      <xdr:row>24</xdr:row>
      <xdr:rowOff>1930400</xdr:rowOff>
    </xdr:to>
    <xdr:pic>
      <xdr:nvPicPr>
        <xdr:cNvPr id="323" name="00SU1X_009ZR_01-01">
          <a:extLst>
            <a:ext uri="{FF2B5EF4-FFF2-40B4-BE49-F238E27FC236}">
              <a16:creationId xmlns:a16="http://schemas.microsoft.com/office/drawing/2014/main" xmlns="" id="{5A2AADA2-9019-9CFA-F519-47A7D69E3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668480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25</xdr:row>
      <xdr:rowOff>25399</xdr:rowOff>
    </xdr:from>
    <xdr:to>
      <xdr:col>18</xdr:col>
      <xdr:colOff>1667510</xdr:colOff>
      <xdr:row>25</xdr:row>
      <xdr:rowOff>1930399</xdr:rowOff>
    </xdr:to>
    <xdr:pic>
      <xdr:nvPicPr>
        <xdr:cNvPr id="325" name="A03568_09B88_02-01">
          <a:extLst>
            <a:ext uri="{FF2B5EF4-FFF2-40B4-BE49-F238E27FC236}">
              <a16:creationId xmlns:a16="http://schemas.microsoft.com/office/drawing/2014/main" xmlns="" id="{3F7A39E4-2858-8CB1-8584-1EDCD29B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63443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26</xdr:row>
      <xdr:rowOff>25400</xdr:rowOff>
    </xdr:from>
    <xdr:to>
      <xdr:col>18</xdr:col>
      <xdr:colOff>1667510</xdr:colOff>
      <xdr:row>26</xdr:row>
      <xdr:rowOff>1930400</xdr:rowOff>
    </xdr:to>
    <xdr:pic>
      <xdr:nvPicPr>
        <xdr:cNvPr id="327" name="A03568_09B88_02-01">
          <a:extLst>
            <a:ext uri="{FF2B5EF4-FFF2-40B4-BE49-F238E27FC236}">
              <a16:creationId xmlns:a16="http://schemas.microsoft.com/office/drawing/2014/main" xmlns="" id="{0839D490-D119-AE84-9FF3-B6FE2665B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6004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27</xdr:row>
      <xdr:rowOff>25401</xdr:rowOff>
    </xdr:from>
    <xdr:to>
      <xdr:col>18</xdr:col>
      <xdr:colOff>1667510</xdr:colOff>
      <xdr:row>27</xdr:row>
      <xdr:rowOff>1930401</xdr:rowOff>
    </xdr:to>
    <xdr:pic>
      <xdr:nvPicPr>
        <xdr:cNvPr id="329" name="A03571_0TFAT_01-01">
          <a:extLst>
            <a:ext uri="{FF2B5EF4-FFF2-40B4-BE49-F238E27FC236}">
              <a16:creationId xmlns:a16="http://schemas.microsoft.com/office/drawing/2014/main" xmlns="" id="{0B19B2B2-8023-5719-D146-D1E2C1CE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56636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28</xdr:row>
      <xdr:rowOff>25401</xdr:rowOff>
    </xdr:from>
    <xdr:to>
      <xdr:col>18</xdr:col>
      <xdr:colOff>1295169</xdr:colOff>
      <xdr:row>28</xdr:row>
      <xdr:rowOff>1930401</xdr:rowOff>
    </xdr:to>
    <xdr:pic>
      <xdr:nvPicPr>
        <xdr:cNvPr id="331" name="A12022_R9D81_01-01">
          <a:extLst>
            <a:ext uri="{FF2B5EF4-FFF2-40B4-BE49-F238E27FC236}">
              <a16:creationId xmlns:a16="http://schemas.microsoft.com/office/drawing/2014/main" xmlns="" id="{8B2B580F-AC4D-5767-CB76-D6783973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2532321"/>
          <a:ext cx="1269769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29</xdr:row>
      <xdr:rowOff>25399</xdr:rowOff>
    </xdr:from>
    <xdr:to>
      <xdr:col>18</xdr:col>
      <xdr:colOff>1295169</xdr:colOff>
      <xdr:row>29</xdr:row>
      <xdr:rowOff>1930399</xdr:rowOff>
    </xdr:to>
    <xdr:pic>
      <xdr:nvPicPr>
        <xdr:cNvPr id="333" name="A12022_R9D81_01-01">
          <a:extLst>
            <a:ext uri="{FF2B5EF4-FFF2-40B4-BE49-F238E27FC236}">
              <a16:creationId xmlns:a16="http://schemas.microsoft.com/office/drawing/2014/main" xmlns="" id="{54C4D19E-0B49-BBCC-68E3-EBF47C8F4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4498279"/>
          <a:ext cx="1269769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30</xdr:row>
      <xdr:rowOff>25399</xdr:rowOff>
    </xdr:from>
    <xdr:to>
      <xdr:col>18</xdr:col>
      <xdr:colOff>1667510</xdr:colOff>
      <xdr:row>30</xdr:row>
      <xdr:rowOff>1930399</xdr:rowOff>
    </xdr:to>
    <xdr:pic>
      <xdr:nvPicPr>
        <xdr:cNvPr id="335" name="A03558_09B83_02-01">
          <a:extLst>
            <a:ext uri="{FF2B5EF4-FFF2-40B4-BE49-F238E27FC236}">
              <a16:creationId xmlns:a16="http://schemas.microsoft.com/office/drawing/2014/main" xmlns="" id="{FFA080BB-8257-7754-F69A-7B3B8FA0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646423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31</xdr:row>
      <xdr:rowOff>25400</xdr:rowOff>
    </xdr:from>
    <xdr:to>
      <xdr:col>18</xdr:col>
      <xdr:colOff>1667510</xdr:colOff>
      <xdr:row>31</xdr:row>
      <xdr:rowOff>1930400</xdr:rowOff>
    </xdr:to>
    <xdr:pic>
      <xdr:nvPicPr>
        <xdr:cNvPr id="337" name="A03558_09B90_01-01">
          <a:extLst>
            <a:ext uri="{FF2B5EF4-FFF2-40B4-BE49-F238E27FC236}">
              <a16:creationId xmlns:a16="http://schemas.microsoft.com/office/drawing/2014/main" xmlns="" id="{AE92CE02-42F8-FDF8-E0FF-7779BC128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84302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32</xdr:row>
      <xdr:rowOff>25401</xdr:rowOff>
    </xdr:from>
    <xdr:to>
      <xdr:col>18</xdr:col>
      <xdr:colOff>1667510</xdr:colOff>
      <xdr:row>32</xdr:row>
      <xdr:rowOff>1930401</xdr:rowOff>
    </xdr:to>
    <xdr:pic>
      <xdr:nvPicPr>
        <xdr:cNvPr id="339" name="A03558_09B90_01-01">
          <a:extLst>
            <a:ext uri="{FF2B5EF4-FFF2-40B4-BE49-F238E27FC236}">
              <a16:creationId xmlns:a16="http://schemas.microsoft.com/office/drawing/2014/main" xmlns="" id="{81F88638-FA3A-6357-97C8-9DA451866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039616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33</xdr:row>
      <xdr:rowOff>25401</xdr:rowOff>
    </xdr:from>
    <xdr:to>
      <xdr:col>18</xdr:col>
      <xdr:colOff>1667510</xdr:colOff>
      <xdr:row>33</xdr:row>
      <xdr:rowOff>1930401</xdr:rowOff>
    </xdr:to>
    <xdr:pic>
      <xdr:nvPicPr>
        <xdr:cNvPr id="341" name="A03558_09B90_01-01">
          <a:extLst>
            <a:ext uri="{FF2B5EF4-FFF2-40B4-BE49-F238E27FC236}">
              <a16:creationId xmlns:a16="http://schemas.microsoft.com/office/drawing/2014/main" xmlns="" id="{AA99EB3F-20B6-3D70-F30C-43484A8CF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236212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34</xdr:row>
      <xdr:rowOff>25399</xdr:rowOff>
    </xdr:from>
    <xdr:to>
      <xdr:col>18</xdr:col>
      <xdr:colOff>1667510</xdr:colOff>
      <xdr:row>34</xdr:row>
      <xdr:rowOff>1930399</xdr:rowOff>
    </xdr:to>
    <xdr:pic>
      <xdr:nvPicPr>
        <xdr:cNvPr id="343" name="A03558_09E84_01-01">
          <a:extLst>
            <a:ext uri="{FF2B5EF4-FFF2-40B4-BE49-F238E27FC236}">
              <a16:creationId xmlns:a16="http://schemas.microsoft.com/office/drawing/2014/main" xmlns="" id="{C5A53B41-6396-0C9E-3FCA-164F0A9A1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432807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35</xdr:row>
      <xdr:rowOff>25399</xdr:rowOff>
    </xdr:from>
    <xdr:to>
      <xdr:col>18</xdr:col>
      <xdr:colOff>1667510</xdr:colOff>
      <xdr:row>35</xdr:row>
      <xdr:rowOff>1930399</xdr:rowOff>
    </xdr:to>
    <xdr:pic>
      <xdr:nvPicPr>
        <xdr:cNvPr id="345" name="A03558_09E94_02-01">
          <a:extLst>
            <a:ext uri="{FF2B5EF4-FFF2-40B4-BE49-F238E27FC236}">
              <a16:creationId xmlns:a16="http://schemas.microsoft.com/office/drawing/2014/main" xmlns="" id="{6D9B1EB4-6A02-9E4A-6FD8-928E49B8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629403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36</xdr:row>
      <xdr:rowOff>25400</xdr:rowOff>
    </xdr:from>
    <xdr:to>
      <xdr:col>18</xdr:col>
      <xdr:colOff>1667510</xdr:colOff>
      <xdr:row>36</xdr:row>
      <xdr:rowOff>1930400</xdr:rowOff>
    </xdr:to>
    <xdr:pic>
      <xdr:nvPicPr>
        <xdr:cNvPr id="347" name="A03558_09E94_02-01">
          <a:extLst>
            <a:ext uri="{FF2B5EF4-FFF2-40B4-BE49-F238E27FC236}">
              <a16:creationId xmlns:a16="http://schemas.microsoft.com/office/drawing/2014/main" xmlns="" id="{17DE20DE-2EFF-DC71-7E78-1713000C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8260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37</xdr:row>
      <xdr:rowOff>25401</xdr:rowOff>
    </xdr:from>
    <xdr:to>
      <xdr:col>18</xdr:col>
      <xdr:colOff>1667510</xdr:colOff>
      <xdr:row>37</xdr:row>
      <xdr:rowOff>1930401</xdr:rowOff>
    </xdr:to>
    <xdr:pic>
      <xdr:nvPicPr>
        <xdr:cNvPr id="349" name="A03558_09E94_02-01">
          <a:extLst>
            <a:ext uri="{FF2B5EF4-FFF2-40B4-BE49-F238E27FC236}">
              <a16:creationId xmlns:a16="http://schemas.microsoft.com/office/drawing/2014/main" xmlns="" id="{02E754C1-1F4D-891B-6A35-C2EECFF33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022596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38</xdr:row>
      <xdr:rowOff>25401</xdr:rowOff>
    </xdr:from>
    <xdr:to>
      <xdr:col>18</xdr:col>
      <xdr:colOff>1667510</xdr:colOff>
      <xdr:row>38</xdr:row>
      <xdr:rowOff>1930401</xdr:rowOff>
    </xdr:to>
    <xdr:pic>
      <xdr:nvPicPr>
        <xdr:cNvPr id="351" name="A03558_Z9B89_01-01">
          <a:extLst>
            <a:ext uri="{FF2B5EF4-FFF2-40B4-BE49-F238E27FC236}">
              <a16:creationId xmlns:a16="http://schemas.microsoft.com/office/drawing/2014/main" xmlns="" id="{BCD72256-E8E7-420A-7073-C49B735CB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219192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39</xdr:row>
      <xdr:rowOff>25399</xdr:rowOff>
    </xdr:from>
    <xdr:to>
      <xdr:col>18</xdr:col>
      <xdr:colOff>1295498</xdr:colOff>
      <xdr:row>39</xdr:row>
      <xdr:rowOff>1930399</xdr:rowOff>
    </xdr:to>
    <xdr:pic>
      <xdr:nvPicPr>
        <xdr:cNvPr id="353" name="A12025_R07P3_01-01">
          <a:extLst>
            <a:ext uri="{FF2B5EF4-FFF2-40B4-BE49-F238E27FC236}">
              <a16:creationId xmlns:a16="http://schemas.microsoft.com/office/drawing/2014/main" xmlns="" id="{5805E2D8-CE69-CE98-1120-CB1A4C043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4157879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40</xdr:row>
      <xdr:rowOff>25402</xdr:rowOff>
    </xdr:from>
    <xdr:to>
      <xdr:col>18</xdr:col>
      <xdr:colOff>1295498</xdr:colOff>
      <xdr:row>40</xdr:row>
      <xdr:rowOff>1930402</xdr:rowOff>
    </xdr:to>
    <xdr:pic>
      <xdr:nvPicPr>
        <xdr:cNvPr id="355" name="A12025_R07P3_01-01">
          <a:extLst>
            <a:ext uri="{FF2B5EF4-FFF2-40B4-BE49-F238E27FC236}">
              <a16:creationId xmlns:a16="http://schemas.microsoft.com/office/drawing/2014/main" xmlns="" id="{2A03966C-B1AD-B724-9B61-69DEA88B8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6123842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41</xdr:row>
      <xdr:rowOff>25400</xdr:rowOff>
    </xdr:from>
    <xdr:to>
      <xdr:col>18</xdr:col>
      <xdr:colOff>1667510</xdr:colOff>
      <xdr:row>41</xdr:row>
      <xdr:rowOff>1930400</xdr:rowOff>
    </xdr:to>
    <xdr:pic>
      <xdr:nvPicPr>
        <xdr:cNvPr id="357" name="A05156_007K8_02-01">
          <a:extLst>
            <a:ext uri="{FF2B5EF4-FFF2-40B4-BE49-F238E27FC236}">
              <a16:creationId xmlns:a16="http://schemas.microsoft.com/office/drawing/2014/main" xmlns="" id="{081587EB-E4A9-CAE6-D8D2-EDBD052E3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8089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42</xdr:row>
      <xdr:rowOff>25398</xdr:rowOff>
    </xdr:from>
    <xdr:to>
      <xdr:col>18</xdr:col>
      <xdr:colOff>1667510</xdr:colOff>
      <xdr:row>42</xdr:row>
      <xdr:rowOff>1930398</xdr:rowOff>
    </xdr:to>
    <xdr:pic>
      <xdr:nvPicPr>
        <xdr:cNvPr id="359" name="A05156_007K8_02-01">
          <a:extLst>
            <a:ext uri="{FF2B5EF4-FFF2-40B4-BE49-F238E27FC236}">
              <a16:creationId xmlns:a16="http://schemas.microsoft.com/office/drawing/2014/main" xmlns="" id="{BD316232-9E61-19C6-AB2A-8C046305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00557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43</xdr:row>
      <xdr:rowOff>25401</xdr:rowOff>
    </xdr:from>
    <xdr:to>
      <xdr:col>18</xdr:col>
      <xdr:colOff>1295400</xdr:colOff>
      <xdr:row>43</xdr:row>
      <xdr:rowOff>1930401</xdr:rowOff>
    </xdr:to>
    <xdr:pic>
      <xdr:nvPicPr>
        <xdr:cNvPr id="361" name="A00893_R0R71_01-01">
          <a:extLst>
            <a:ext uri="{FF2B5EF4-FFF2-40B4-BE49-F238E27FC236}">
              <a16:creationId xmlns:a16="http://schemas.microsoft.com/office/drawing/2014/main" xmlns="" id="{1B09C434-CA3E-4FB9-7297-233878392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2021721"/>
          <a:ext cx="127000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44</xdr:row>
      <xdr:rowOff>25399</xdr:rowOff>
    </xdr:from>
    <xdr:to>
      <xdr:col>18</xdr:col>
      <xdr:colOff>1295400</xdr:colOff>
      <xdr:row>44</xdr:row>
      <xdr:rowOff>1930399</xdr:rowOff>
    </xdr:to>
    <xdr:pic>
      <xdr:nvPicPr>
        <xdr:cNvPr id="363" name="A00893_R0R71_01-01">
          <a:extLst>
            <a:ext uri="{FF2B5EF4-FFF2-40B4-BE49-F238E27FC236}">
              <a16:creationId xmlns:a16="http://schemas.microsoft.com/office/drawing/2014/main" xmlns="" id="{E000699B-F894-5D7E-9F4B-B66AECD0F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3987679"/>
          <a:ext cx="127000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45</xdr:row>
      <xdr:rowOff>25402</xdr:rowOff>
    </xdr:from>
    <xdr:to>
      <xdr:col>18</xdr:col>
      <xdr:colOff>1667510</xdr:colOff>
      <xdr:row>45</xdr:row>
      <xdr:rowOff>1930402</xdr:rowOff>
    </xdr:to>
    <xdr:pic>
      <xdr:nvPicPr>
        <xdr:cNvPr id="365" name="00SID9_0IHAU_02-01">
          <a:extLst>
            <a:ext uri="{FF2B5EF4-FFF2-40B4-BE49-F238E27FC236}">
              <a16:creationId xmlns:a16="http://schemas.microsoft.com/office/drawing/2014/main" xmlns="" id="{3FE9A720-D2B1-E2C4-3C45-C37643CF0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59536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46</xdr:row>
      <xdr:rowOff>25400</xdr:rowOff>
    </xdr:from>
    <xdr:to>
      <xdr:col>18</xdr:col>
      <xdr:colOff>1667510</xdr:colOff>
      <xdr:row>46</xdr:row>
      <xdr:rowOff>1930400</xdr:rowOff>
    </xdr:to>
    <xdr:pic>
      <xdr:nvPicPr>
        <xdr:cNvPr id="367" name="00SID9_0IHAU_02-01">
          <a:extLst>
            <a:ext uri="{FF2B5EF4-FFF2-40B4-BE49-F238E27FC236}">
              <a16:creationId xmlns:a16="http://schemas.microsoft.com/office/drawing/2014/main" xmlns="" id="{F8EAEC5A-94FF-D3F5-A1BF-E1D8801D2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7919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47</xdr:row>
      <xdr:rowOff>25398</xdr:rowOff>
    </xdr:from>
    <xdr:to>
      <xdr:col>18</xdr:col>
      <xdr:colOff>1667510</xdr:colOff>
      <xdr:row>47</xdr:row>
      <xdr:rowOff>1930398</xdr:rowOff>
    </xdr:to>
    <xdr:pic>
      <xdr:nvPicPr>
        <xdr:cNvPr id="369" name="00SID9_0IHAU_02-01">
          <a:extLst>
            <a:ext uri="{FF2B5EF4-FFF2-40B4-BE49-F238E27FC236}">
              <a16:creationId xmlns:a16="http://schemas.microsoft.com/office/drawing/2014/main" xmlns="" id="{961CC81C-FDC1-E3C9-D23D-2EB3D00F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98855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49</xdr:row>
      <xdr:rowOff>25399</xdr:rowOff>
    </xdr:from>
    <xdr:to>
      <xdr:col>18</xdr:col>
      <xdr:colOff>1295400</xdr:colOff>
      <xdr:row>49</xdr:row>
      <xdr:rowOff>1930399</xdr:rowOff>
    </xdr:to>
    <xdr:pic>
      <xdr:nvPicPr>
        <xdr:cNvPr id="371" name="A00890_RS182_01-01">
          <a:extLst>
            <a:ext uri="{FF2B5EF4-FFF2-40B4-BE49-F238E27FC236}">
              <a16:creationId xmlns:a16="http://schemas.microsoft.com/office/drawing/2014/main" xmlns="" id="{1B4E70AD-A902-1D46-79F8-ABB790027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73817479"/>
          <a:ext cx="127000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50</xdr:row>
      <xdr:rowOff>25402</xdr:rowOff>
    </xdr:from>
    <xdr:to>
      <xdr:col>18</xdr:col>
      <xdr:colOff>1295498</xdr:colOff>
      <xdr:row>50</xdr:row>
      <xdr:rowOff>1930402</xdr:rowOff>
    </xdr:to>
    <xdr:pic>
      <xdr:nvPicPr>
        <xdr:cNvPr id="373" name="00S0PS_R168L_01-01">
          <a:extLst>
            <a:ext uri="{FF2B5EF4-FFF2-40B4-BE49-F238E27FC236}">
              <a16:creationId xmlns:a16="http://schemas.microsoft.com/office/drawing/2014/main" xmlns="" id="{AD24E3D1-271A-A5CC-F5FC-545D95B57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75783442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51</xdr:row>
      <xdr:rowOff>25400</xdr:rowOff>
    </xdr:from>
    <xdr:to>
      <xdr:col>18</xdr:col>
      <xdr:colOff>1295498</xdr:colOff>
      <xdr:row>51</xdr:row>
      <xdr:rowOff>1930400</xdr:rowOff>
    </xdr:to>
    <xdr:pic>
      <xdr:nvPicPr>
        <xdr:cNvPr id="375" name="00S0PS_R168L_01-01">
          <a:extLst>
            <a:ext uri="{FF2B5EF4-FFF2-40B4-BE49-F238E27FC236}">
              <a16:creationId xmlns:a16="http://schemas.microsoft.com/office/drawing/2014/main" xmlns="" id="{FA0B680D-E3D0-CBA3-39A5-CDB00D2F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77749400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52</xdr:row>
      <xdr:rowOff>25398</xdr:rowOff>
    </xdr:from>
    <xdr:to>
      <xdr:col>18</xdr:col>
      <xdr:colOff>1295498</xdr:colOff>
      <xdr:row>52</xdr:row>
      <xdr:rowOff>1930398</xdr:rowOff>
    </xdr:to>
    <xdr:pic>
      <xdr:nvPicPr>
        <xdr:cNvPr id="377" name="00S0PS_R168L_01-01">
          <a:extLst>
            <a:ext uri="{FF2B5EF4-FFF2-40B4-BE49-F238E27FC236}">
              <a16:creationId xmlns:a16="http://schemas.microsoft.com/office/drawing/2014/main" xmlns="" id="{28A7DDFE-977B-3E51-C677-E8C96EECF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79715358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55</xdr:row>
      <xdr:rowOff>25402</xdr:rowOff>
    </xdr:from>
    <xdr:to>
      <xdr:col>18</xdr:col>
      <xdr:colOff>1295498</xdr:colOff>
      <xdr:row>55</xdr:row>
      <xdr:rowOff>1930402</xdr:rowOff>
    </xdr:to>
    <xdr:pic>
      <xdr:nvPicPr>
        <xdr:cNvPr id="379" name="A13342_R168L_01-01">
          <a:extLst>
            <a:ext uri="{FF2B5EF4-FFF2-40B4-BE49-F238E27FC236}">
              <a16:creationId xmlns:a16="http://schemas.microsoft.com/office/drawing/2014/main" xmlns="" id="{D413159C-DE76-5326-6D48-D183D46E5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85613242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56</xdr:row>
      <xdr:rowOff>25400</xdr:rowOff>
    </xdr:from>
    <xdr:to>
      <xdr:col>18</xdr:col>
      <xdr:colOff>1295498</xdr:colOff>
      <xdr:row>56</xdr:row>
      <xdr:rowOff>1930400</xdr:rowOff>
    </xdr:to>
    <xdr:pic>
      <xdr:nvPicPr>
        <xdr:cNvPr id="381" name="A13342_R168L_01-01">
          <a:extLst>
            <a:ext uri="{FF2B5EF4-FFF2-40B4-BE49-F238E27FC236}">
              <a16:creationId xmlns:a16="http://schemas.microsoft.com/office/drawing/2014/main" xmlns="" id="{1786F414-DC67-F8E9-6051-1A0E86269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87579200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57</xdr:row>
      <xdr:rowOff>25398</xdr:rowOff>
    </xdr:from>
    <xdr:to>
      <xdr:col>18</xdr:col>
      <xdr:colOff>1667510</xdr:colOff>
      <xdr:row>57</xdr:row>
      <xdr:rowOff>1930398</xdr:rowOff>
    </xdr:to>
    <xdr:pic>
      <xdr:nvPicPr>
        <xdr:cNvPr id="383" name="00STMV_R69ZY_01-01">
          <a:extLst>
            <a:ext uri="{FF2B5EF4-FFF2-40B4-BE49-F238E27FC236}">
              <a16:creationId xmlns:a16="http://schemas.microsoft.com/office/drawing/2014/main" xmlns="" id="{3A904A7A-FA94-5E02-12A6-77364043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895451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58</xdr:row>
      <xdr:rowOff>25401</xdr:rowOff>
    </xdr:from>
    <xdr:to>
      <xdr:col>18</xdr:col>
      <xdr:colOff>1667510</xdr:colOff>
      <xdr:row>58</xdr:row>
      <xdr:rowOff>1930401</xdr:rowOff>
    </xdr:to>
    <xdr:pic>
      <xdr:nvPicPr>
        <xdr:cNvPr id="385" name="A06430_0LGAG_10B-01">
          <a:extLst>
            <a:ext uri="{FF2B5EF4-FFF2-40B4-BE49-F238E27FC236}">
              <a16:creationId xmlns:a16="http://schemas.microsoft.com/office/drawing/2014/main" xmlns="" id="{B3DCC3E3-55C6-5515-5755-83CC708F4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151112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59</xdr:row>
      <xdr:rowOff>25399</xdr:rowOff>
    </xdr:from>
    <xdr:to>
      <xdr:col>18</xdr:col>
      <xdr:colOff>1667510</xdr:colOff>
      <xdr:row>59</xdr:row>
      <xdr:rowOff>1930399</xdr:rowOff>
    </xdr:to>
    <xdr:pic>
      <xdr:nvPicPr>
        <xdr:cNvPr id="387" name="A06750_0IHAQ_01-01">
          <a:extLst>
            <a:ext uri="{FF2B5EF4-FFF2-40B4-BE49-F238E27FC236}">
              <a16:creationId xmlns:a16="http://schemas.microsoft.com/office/drawing/2014/main" xmlns="" id="{60C53577-8AFD-40B5-5B5A-CC1F361C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347707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60</xdr:row>
      <xdr:rowOff>25402</xdr:rowOff>
    </xdr:from>
    <xdr:to>
      <xdr:col>18</xdr:col>
      <xdr:colOff>1667510</xdr:colOff>
      <xdr:row>60</xdr:row>
      <xdr:rowOff>1930402</xdr:rowOff>
    </xdr:to>
    <xdr:pic>
      <xdr:nvPicPr>
        <xdr:cNvPr id="389" name="A06750_0IHAT_01-01">
          <a:extLst>
            <a:ext uri="{FF2B5EF4-FFF2-40B4-BE49-F238E27FC236}">
              <a16:creationId xmlns:a16="http://schemas.microsoft.com/office/drawing/2014/main" xmlns="" id="{B8A8A08B-F993-F6D3-6586-8F6B19913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54430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61</xdr:row>
      <xdr:rowOff>25400</xdr:rowOff>
    </xdr:from>
    <xdr:to>
      <xdr:col>18</xdr:col>
      <xdr:colOff>1667510</xdr:colOff>
      <xdr:row>61</xdr:row>
      <xdr:rowOff>1930400</xdr:rowOff>
    </xdr:to>
    <xdr:pic>
      <xdr:nvPicPr>
        <xdr:cNvPr id="391" name="A06750_0IHAU_02-01">
          <a:extLst>
            <a:ext uri="{FF2B5EF4-FFF2-40B4-BE49-F238E27FC236}">
              <a16:creationId xmlns:a16="http://schemas.microsoft.com/office/drawing/2014/main" xmlns="" id="{982C27C3-BAA3-0971-9362-48E5BD14F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7409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62</xdr:row>
      <xdr:rowOff>25398</xdr:rowOff>
    </xdr:from>
    <xdr:to>
      <xdr:col>18</xdr:col>
      <xdr:colOff>1295083</xdr:colOff>
      <xdr:row>62</xdr:row>
      <xdr:rowOff>1930398</xdr:rowOff>
    </xdr:to>
    <xdr:pic>
      <xdr:nvPicPr>
        <xdr:cNvPr id="393" name="A01014_069NC_02-01">
          <a:extLst>
            <a:ext uri="{FF2B5EF4-FFF2-40B4-BE49-F238E27FC236}">
              <a16:creationId xmlns:a16="http://schemas.microsoft.com/office/drawing/2014/main" xmlns="" id="{9AA30BC9-ECBC-9D4E-293A-A67C1F953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9374958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63</xdr:row>
      <xdr:rowOff>25401</xdr:rowOff>
    </xdr:from>
    <xdr:to>
      <xdr:col>18</xdr:col>
      <xdr:colOff>1293178</xdr:colOff>
      <xdr:row>63</xdr:row>
      <xdr:rowOff>1930401</xdr:rowOff>
    </xdr:to>
    <xdr:pic>
      <xdr:nvPicPr>
        <xdr:cNvPr id="395" name="A05514_0670M_900-01">
          <a:extLst>
            <a:ext uri="{FF2B5EF4-FFF2-40B4-BE49-F238E27FC236}">
              <a16:creationId xmlns:a16="http://schemas.microsoft.com/office/drawing/2014/main" xmlns="" id="{918121BD-F519-0279-64F9-DF028B15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1340921"/>
          <a:ext cx="126777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64</xdr:row>
      <xdr:rowOff>25399</xdr:rowOff>
    </xdr:from>
    <xdr:to>
      <xdr:col>18</xdr:col>
      <xdr:colOff>1667510</xdr:colOff>
      <xdr:row>64</xdr:row>
      <xdr:rowOff>1930399</xdr:rowOff>
    </xdr:to>
    <xdr:pic>
      <xdr:nvPicPr>
        <xdr:cNvPr id="397" name="A05514_068CU_01-01">
          <a:extLst>
            <a:ext uri="{FF2B5EF4-FFF2-40B4-BE49-F238E27FC236}">
              <a16:creationId xmlns:a16="http://schemas.microsoft.com/office/drawing/2014/main" xmlns="" id="{5876B16E-D08B-7C28-85F6-026F06A54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330687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66</xdr:row>
      <xdr:rowOff>25400</xdr:rowOff>
    </xdr:from>
    <xdr:to>
      <xdr:col>18</xdr:col>
      <xdr:colOff>1667510</xdr:colOff>
      <xdr:row>66</xdr:row>
      <xdr:rowOff>1930400</xdr:rowOff>
    </xdr:to>
    <xdr:pic>
      <xdr:nvPicPr>
        <xdr:cNvPr id="399" name="A09732_068DU_01-01">
          <a:extLst>
            <a:ext uri="{FF2B5EF4-FFF2-40B4-BE49-F238E27FC236}">
              <a16:creationId xmlns:a16="http://schemas.microsoft.com/office/drawing/2014/main" xmlns="" id="{BEBE5516-67C3-A1E9-DE3C-48E9E588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7238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67</xdr:row>
      <xdr:rowOff>25398</xdr:rowOff>
    </xdr:from>
    <xdr:to>
      <xdr:col>18</xdr:col>
      <xdr:colOff>1295083</xdr:colOff>
      <xdr:row>67</xdr:row>
      <xdr:rowOff>1930398</xdr:rowOff>
    </xdr:to>
    <xdr:pic>
      <xdr:nvPicPr>
        <xdr:cNvPr id="401" name="A00088_0670M_900-01">
          <a:extLst>
            <a:ext uri="{FF2B5EF4-FFF2-40B4-BE49-F238E27FC236}">
              <a16:creationId xmlns:a16="http://schemas.microsoft.com/office/drawing/2014/main" xmlns="" id="{AEBAF126-8643-2B2A-27EB-9655B1DE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9204758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68</xdr:row>
      <xdr:rowOff>25395</xdr:rowOff>
    </xdr:from>
    <xdr:to>
      <xdr:col>18</xdr:col>
      <xdr:colOff>1667510</xdr:colOff>
      <xdr:row>68</xdr:row>
      <xdr:rowOff>1930395</xdr:rowOff>
    </xdr:to>
    <xdr:pic>
      <xdr:nvPicPr>
        <xdr:cNvPr id="403" name="A00879_068CT_01-01">
          <a:extLst>
            <a:ext uri="{FF2B5EF4-FFF2-40B4-BE49-F238E27FC236}">
              <a16:creationId xmlns:a16="http://schemas.microsoft.com/office/drawing/2014/main" xmlns="" id="{A2A810F7-1B75-6C8B-5B4C-5488FBBB9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11707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69</xdr:row>
      <xdr:rowOff>25405</xdr:rowOff>
    </xdr:from>
    <xdr:to>
      <xdr:col>18</xdr:col>
      <xdr:colOff>1454150</xdr:colOff>
      <xdr:row>69</xdr:row>
      <xdr:rowOff>1930405</xdr:rowOff>
    </xdr:to>
    <xdr:pic>
      <xdr:nvPicPr>
        <xdr:cNvPr id="405" name="A00882_R670M_900-01">
          <a:extLst>
            <a:ext uri="{FF2B5EF4-FFF2-40B4-BE49-F238E27FC236}">
              <a16:creationId xmlns:a16="http://schemas.microsoft.com/office/drawing/2014/main" xmlns="" id="{7DE99BA3-DA92-4FE8-BECB-DADE33E2E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313668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70</xdr:row>
      <xdr:rowOff>25402</xdr:rowOff>
    </xdr:from>
    <xdr:to>
      <xdr:col>18</xdr:col>
      <xdr:colOff>1667510</xdr:colOff>
      <xdr:row>70</xdr:row>
      <xdr:rowOff>1930402</xdr:rowOff>
    </xdr:to>
    <xdr:pic>
      <xdr:nvPicPr>
        <xdr:cNvPr id="407" name="A03615_0NFAJ_01-01">
          <a:extLst>
            <a:ext uri="{FF2B5EF4-FFF2-40B4-BE49-F238E27FC236}">
              <a16:creationId xmlns:a16="http://schemas.microsoft.com/office/drawing/2014/main" xmlns="" id="{1790BD2D-447A-F042-B97D-CD8231453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51026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71</xdr:row>
      <xdr:rowOff>25400</xdr:rowOff>
    </xdr:from>
    <xdr:to>
      <xdr:col>18</xdr:col>
      <xdr:colOff>1667510</xdr:colOff>
      <xdr:row>71</xdr:row>
      <xdr:rowOff>1930400</xdr:rowOff>
    </xdr:to>
    <xdr:pic>
      <xdr:nvPicPr>
        <xdr:cNvPr id="409" name="A03615_0NFAJ_01-01">
          <a:extLst>
            <a:ext uri="{FF2B5EF4-FFF2-40B4-BE49-F238E27FC236}">
              <a16:creationId xmlns:a16="http://schemas.microsoft.com/office/drawing/2014/main" xmlns="" id="{16AC3CC3-4F86-6836-10F3-942177D33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7068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72</xdr:row>
      <xdr:rowOff>25398</xdr:rowOff>
    </xdr:from>
    <xdr:to>
      <xdr:col>18</xdr:col>
      <xdr:colOff>1667510</xdr:colOff>
      <xdr:row>72</xdr:row>
      <xdr:rowOff>1930398</xdr:rowOff>
    </xdr:to>
    <xdr:pic>
      <xdr:nvPicPr>
        <xdr:cNvPr id="411" name="A03597_09C20_01-01">
          <a:extLst>
            <a:ext uri="{FF2B5EF4-FFF2-40B4-BE49-F238E27FC236}">
              <a16:creationId xmlns:a16="http://schemas.microsoft.com/office/drawing/2014/main" xmlns="" id="{C90B5ECF-51B9-971A-EE5C-DAC66C773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90345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73</xdr:row>
      <xdr:rowOff>25395</xdr:rowOff>
    </xdr:from>
    <xdr:to>
      <xdr:col>18</xdr:col>
      <xdr:colOff>1667510</xdr:colOff>
      <xdr:row>73</xdr:row>
      <xdr:rowOff>1930395</xdr:rowOff>
    </xdr:to>
    <xdr:pic>
      <xdr:nvPicPr>
        <xdr:cNvPr id="413" name="A03597_09C20_01-01">
          <a:extLst>
            <a:ext uri="{FF2B5EF4-FFF2-40B4-BE49-F238E27FC236}">
              <a16:creationId xmlns:a16="http://schemas.microsoft.com/office/drawing/2014/main" xmlns="" id="{E94D1F54-89B1-93FC-3EE3-76636545A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10005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74</xdr:row>
      <xdr:rowOff>25405</xdr:rowOff>
    </xdr:from>
    <xdr:to>
      <xdr:col>18</xdr:col>
      <xdr:colOff>1667510</xdr:colOff>
      <xdr:row>74</xdr:row>
      <xdr:rowOff>1930405</xdr:rowOff>
    </xdr:to>
    <xdr:pic>
      <xdr:nvPicPr>
        <xdr:cNvPr id="415" name="A04108_09E91_01-01">
          <a:extLst>
            <a:ext uri="{FF2B5EF4-FFF2-40B4-BE49-F238E27FC236}">
              <a16:creationId xmlns:a16="http://schemas.microsoft.com/office/drawing/2014/main" xmlns="" id="{EEBC4243-1BF4-E28B-2696-3FF1A98B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29664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75</xdr:row>
      <xdr:rowOff>25402</xdr:rowOff>
    </xdr:from>
    <xdr:to>
      <xdr:col>18</xdr:col>
      <xdr:colOff>1667510</xdr:colOff>
      <xdr:row>75</xdr:row>
      <xdr:rowOff>1930402</xdr:rowOff>
    </xdr:to>
    <xdr:pic>
      <xdr:nvPicPr>
        <xdr:cNvPr id="417" name="A04108_09E91_01-01">
          <a:extLst>
            <a:ext uri="{FF2B5EF4-FFF2-40B4-BE49-F238E27FC236}">
              <a16:creationId xmlns:a16="http://schemas.microsoft.com/office/drawing/2014/main" xmlns="" id="{5BF3E23F-6181-13CD-0C76-F05979F58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49324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77</xdr:row>
      <xdr:rowOff>25398</xdr:rowOff>
    </xdr:from>
    <xdr:to>
      <xdr:col>18</xdr:col>
      <xdr:colOff>1295083</xdr:colOff>
      <xdr:row>77</xdr:row>
      <xdr:rowOff>1930398</xdr:rowOff>
    </xdr:to>
    <xdr:pic>
      <xdr:nvPicPr>
        <xdr:cNvPr id="419" name="00SXJN_RR9CJ_01-01">
          <a:extLst>
            <a:ext uri="{FF2B5EF4-FFF2-40B4-BE49-F238E27FC236}">
              <a16:creationId xmlns:a16="http://schemas.microsoft.com/office/drawing/2014/main" xmlns="" id="{1949E289-CF96-0E4B-F292-7FBAD294A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8864358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78</xdr:row>
      <xdr:rowOff>25395</xdr:rowOff>
    </xdr:from>
    <xdr:to>
      <xdr:col>18</xdr:col>
      <xdr:colOff>1295083</xdr:colOff>
      <xdr:row>78</xdr:row>
      <xdr:rowOff>1930395</xdr:rowOff>
    </xdr:to>
    <xdr:pic>
      <xdr:nvPicPr>
        <xdr:cNvPr id="421" name="00SXJN_RR9CJ_01-01">
          <a:extLst>
            <a:ext uri="{FF2B5EF4-FFF2-40B4-BE49-F238E27FC236}">
              <a16:creationId xmlns:a16="http://schemas.microsoft.com/office/drawing/2014/main" xmlns="" id="{E635653E-EAC1-8720-3CC5-45437D191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30830315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80</xdr:row>
      <xdr:rowOff>25402</xdr:rowOff>
    </xdr:from>
    <xdr:to>
      <xdr:col>18</xdr:col>
      <xdr:colOff>1667510</xdr:colOff>
      <xdr:row>80</xdr:row>
      <xdr:rowOff>1930402</xdr:rowOff>
    </xdr:to>
    <xdr:pic>
      <xdr:nvPicPr>
        <xdr:cNvPr id="423" name="00SWC3_068CQ_02-01">
          <a:extLst>
            <a:ext uri="{FF2B5EF4-FFF2-40B4-BE49-F238E27FC236}">
              <a16:creationId xmlns:a16="http://schemas.microsoft.com/office/drawing/2014/main" xmlns="" id="{1C7BB1D3-9985-636C-2A92-C8D519AE2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347622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81</xdr:row>
      <xdr:rowOff>25400</xdr:rowOff>
    </xdr:from>
    <xdr:to>
      <xdr:col>18</xdr:col>
      <xdr:colOff>1296988</xdr:colOff>
      <xdr:row>81</xdr:row>
      <xdr:rowOff>1930400</xdr:rowOff>
    </xdr:to>
    <xdr:pic>
      <xdr:nvPicPr>
        <xdr:cNvPr id="425" name="A08457_0670M_58Q-01">
          <a:extLst>
            <a:ext uri="{FF2B5EF4-FFF2-40B4-BE49-F238E27FC236}">
              <a16:creationId xmlns:a16="http://schemas.microsoft.com/office/drawing/2014/main" xmlns="" id="{85823371-5E0E-9628-BD6D-D1D0A2A88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36728200"/>
          <a:ext cx="127158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82</xdr:row>
      <xdr:rowOff>25398</xdr:rowOff>
    </xdr:from>
    <xdr:to>
      <xdr:col>18</xdr:col>
      <xdr:colOff>1667510</xdr:colOff>
      <xdr:row>82</xdr:row>
      <xdr:rowOff>1930398</xdr:rowOff>
    </xdr:to>
    <xdr:pic>
      <xdr:nvPicPr>
        <xdr:cNvPr id="427" name="A03747_0HERE_5JX-01">
          <a:extLst>
            <a:ext uri="{FF2B5EF4-FFF2-40B4-BE49-F238E27FC236}">
              <a16:creationId xmlns:a16="http://schemas.microsoft.com/office/drawing/2014/main" xmlns="" id="{143E4B13-F257-A81B-2958-691A2212B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386941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83</xdr:row>
      <xdr:rowOff>25395</xdr:rowOff>
    </xdr:from>
    <xdr:to>
      <xdr:col>18</xdr:col>
      <xdr:colOff>1667510</xdr:colOff>
      <xdr:row>83</xdr:row>
      <xdr:rowOff>1930395</xdr:rowOff>
    </xdr:to>
    <xdr:pic>
      <xdr:nvPicPr>
        <xdr:cNvPr id="429" name="A03747_0HERE_8MS-01">
          <a:extLst>
            <a:ext uri="{FF2B5EF4-FFF2-40B4-BE49-F238E27FC236}">
              <a16:creationId xmlns:a16="http://schemas.microsoft.com/office/drawing/2014/main" xmlns="" id="{1E350CCC-CFA5-7519-A738-CD0D1AB7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06601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84</xdr:row>
      <xdr:rowOff>25405</xdr:rowOff>
    </xdr:from>
    <xdr:to>
      <xdr:col>18</xdr:col>
      <xdr:colOff>1667510</xdr:colOff>
      <xdr:row>84</xdr:row>
      <xdr:rowOff>1930405</xdr:rowOff>
    </xdr:to>
    <xdr:pic>
      <xdr:nvPicPr>
        <xdr:cNvPr id="431" name="A07594_0BVFH_93R-01">
          <a:extLst>
            <a:ext uri="{FF2B5EF4-FFF2-40B4-BE49-F238E27FC236}">
              <a16:creationId xmlns:a16="http://schemas.microsoft.com/office/drawing/2014/main" xmlns="" id="{ACDAC42F-FC70-9566-21C4-362F130C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26260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85</xdr:row>
      <xdr:rowOff>25402</xdr:rowOff>
    </xdr:from>
    <xdr:to>
      <xdr:col>18</xdr:col>
      <xdr:colOff>1667510</xdr:colOff>
      <xdr:row>85</xdr:row>
      <xdr:rowOff>1930402</xdr:rowOff>
    </xdr:to>
    <xdr:pic>
      <xdr:nvPicPr>
        <xdr:cNvPr id="433" name="A08545_0AIJJ_900-01">
          <a:extLst>
            <a:ext uri="{FF2B5EF4-FFF2-40B4-BE49-F238E27FC236}">
              <a16:creationId xmlns:a16="http://schemas.microsoft.com/office/drawing/2014/main" xmlns="" id="{C02B34A9-2107-BCA4-D9F5-DB3E058C2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45920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86</xdr:row>
      <xdr:rowOff>25400</xdr:rowOff>
    </xdr:from>
    <xdr:to>
      <xdr:col>18</xdr:col>
      <xdr:colOff>1667510</xdr:colOff>
      <xdr:row>86</xdr:row>
      <xdr:rowOff>1930400</xdr:rowOff>
    </xdr:to>
    <xdr:pic>
      <xdr:nvPicPr>
        <xdr:cNvPr id="435" name="A03860_0HEAM_64M-01">
          <a:extLst>
            <a:ext uri="{FF2B5EF4-FFF2-40B4-BE49-F238E27FC236}">
              <a16:creationId xmlns:a16="http://schemas.microsoft.com/office/drawing/2014/main" xmlns="" id="{050FE81F-CB99-705C-1CAD-3143F221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6558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87</xdr:row>
      <xdr:rowOff>25398</xdr:rowOff>
    </xdr:from>
    <xdr:to>
      <xdr:col>18</xdr:col>
      <xdr:colOff>1667510</xdr:colOff>
      <xdr:row>87</xdr:row>
      <xdr:rowOff>1930398</xdr:rowOff>
    </xdr:to>
    <xdr:pic>
      <xdr:nvPicPr>
        <xdr:cNvPr id="437" name="A03860_0HERD_96B-01">
          <a:extLst>
            <a:ext uri="{FF2B5EF4-FFF2-40B4-BE49-F238E27FC236}">
              <a16:creationId xmlns:a16="http://schemas.microsoft.com/office/drawing/2014/main" xmlns="" id="{C1097405-1A1C-1C34-3E97-381816D4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85239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88</xdr:row>
      <xdr:rowOff>25395</xdr:rowOff>
    </xdr:from>
    <xdr:to>
      <xdr:col>18</xdr:col>
      <xdr:colOff>1667510</xdr:colOff>
      <xdr:row>88</xdr:row>
      <xdr:rowOff>1930395</xdr:rowOff>
    </xdr:to>
    <xdr:pic>
      <xdr:nvPicPr>
        <xdr:cNvPr id="439" name="A08563_0CJAC_7DJA-01">
          <a:extLst>
            <a:ext uri="{FF2B5EF4-FFF2-40B4-BE49-F238E27FC236}">
              <a16:creationId xmlns:a16="http://schemas.microsoft.com/office/drawing/2014/main" xmlns="" id="{5DB52394-1458-C2A9-EA8C-0D267BEA7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504899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89</xdr:row>
      <xdr:rowOff>25405</xdr:rowOff>
    </xdr:from>
    <xdr:to>
      <xdr:col>18</xdr:col>
      <xdr:colOff>1667510</xdr:colOff>
      <xdr:row>89</xdr:row>
      <xdr:rowOff>1930405</xdr:rowOff>
    </xdr:to>
    <xdr:pic>
      <xdr:nvPicPr>
        <xdr:cNvPr id="441" name="A08563_0CJAC_900A-01">
          <a:extLst>
            <a:ext uri="{FF2B5EF4-FFF2-40B4-BE49-F238E27FC236}">
              <a16:creationId xmlns:a16="http://schemas.microsoft.com/office/drawing/2014/main" xmlns="" id="{F317AFCD-3AD5-2C0A-3CFB-9F2E66C1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524558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90</xdr:row>
      <xdr:rowOff>25402</xdr:rowOff>
    </xdr:from>
    <xdr:to>
      <xdr:col>18</xdr:col>
      <xdr:colOff>1667510</xdr:colOff>
      <xdr:row>90</xdr:row>
      <xdr:rowOff>1930402</xdr:rowOff>
    </xdr:to>
    <xdr:pic>
      <xdr:nvPicPr>
        <xdr:cNvPr id="443" name="A08645_0BJAN_900-01">
          <a:extLst>
            <a:ext uri="{FF2B5EF4-FFF2-40B4-BE49-F238E27FC236}">
              <a16:creationId xmlns:a16="http://schemas.microsoft.com/office/drawing/2014/main" xmlns="" id="{26BCDF19-6A38-A0E1-1A96-2834038B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544218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92</xdr:row>
      <xdr:rowOff>25398</xdr:rowOff>
    </xdr:from>
    <xdr:to>
      <xdr:col>18</xdr:col>
      <xdr:colOff>1667510</xdr:colOff>
      <xdr:row>92</xdr:row>
      <xdr:rowOff>1930398</xdr:rowOff>
    </xdr:to>
    <xdr:pic>
      <xdr:nvPicPr>
        <xdr:cNvPr id="445" name="A10633_0BAWH_100-01">
          <a:extLst>
            <a:ext uri="{FF2B5EF4-FFF2-40B4-BE49-F238E27FC236}">
              <a16:creationId xmlns:a16="http://schemas.microsoft.com/office/drawing/2014/main" xmlns="" id="{F3856D70-B20A-3C50-A65E-D8F3C74D9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583537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93</xdr:row>
      <xdr:rowOff>25395</xdr:rowOff>
    </xdr:from>
    <xdr:to>
      <xdr:col>18</xdr:col>
      <xdr:colOff>1667510</xdr:colOff>
      <xdr:row>93</xdr:row>
      <xdr:rowOff>1930395</xdr:rowOff>
    </xdr:to>
    <xdr:pic>
      <xdr:nvPicPr>
        <xdr:cNvPr id="447" name="A04105_0PCAL_9XX-01">
          <a:extLst>
            <a:ext uri="{FF2B5EF4-FFF2-40B4-BE49-F238E27FC236}">
              <a16:creationId xmlns:a16="http://schemas.microsoft.com/office/drawing/2014/main" xmlns="" id="{DD7A40F0-DCD4-9CC8-60F6-8BE7EA915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03197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94</xdr:row>
      <xdr:rowOff>25405</xdr:rowOff>
    </xdr:from>
    <xdr:to>
      <xdr:col>18</xdr:col>
      <xdr:colOff>1667510</xdr:colOff>
      <xdr:row>94</xdr:row>
      <xdr:rowOff>1930405</xdr:rowOff>
    </xdr:to>
    <xdr:pic>
      <xdr:nvPicPr>
        <xdr:cNvPr id="449" name="A08486_0LFAX_9XX-01">
          <a:extLst>
            <a:ext uri="{FF2B5EF4-FFF2-40B4-BE49-F238E27FC236}">
              <a16:creationId xmlns:a16="http://schemas.microsoft.com/office/drawing/2014/main" xmlns="" id="{5374652B-5486-91BC-BCA8-62A1A3E55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22856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95</xdr:row>
      <xdr:rowOff>25402</xdr:rowOff>
    </xdr:from>
    <xdr:to>
      <xdr:col>18</xdr:col>
      <xdr:colOff>1667510</xdr:colOff>
      <xdr:row>95</xdr:row>
      <xdr:rowOff>1930402</xdr:rowOff>
    </xdr:to>
    <xdr:pic>
      <xdr:nvPicPr>
        <xdr:cNvPr id="451" name="A08546_0LFAX_5FP-01">
          <a:extLst>
            <a:ext uri="{FF2B5EF4-FFF2-40B4-BE49-F238E27FC236}">
              <a16:creationId xmlns:a16="http://schemas.microsoft.com/office/drawing/2014/main" xmlns="" id="{A3D5D40C-F93D-435A-AC84-DDB7EE27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42516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96</xdr:row>
      <xdr:rowOff>25400</xdr:rowOff>
    </xdr:from>
    <xdr:to>
      <xdr:col>18</xdr:col>
      <xdr:colOff>1667510</xdr:colOff>
      <xdr:row>96</xdr:row>
      <xdr:rowOff>1930400</xdr:rowOff>
    </xdr:to>
    <xdr:pic>
      <xdr:nvPicPr>
        <xdr:cNvPr id="453" name="A08499_0JLAX_9BLA-01">
          <a:extLst>
            <a:ext uri="{FF2B5EF4-FFF2-40B4-BE49-F238E27FC236}">
              <a16:creationId xmlns:a16="http://schemas.microsoft.com/office/drawing/2014/main" xmlns="" id="{A26C461A-8A79-2EB6-5F1B-B74A47896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6217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97</xdr:row>
      <xdr:rowOff>25398</xdr:rowOff>
    </xdr:from>
    <xdr:to>
      <xdr:col>18</xdr:col>
      <xdr:colOff>1667510</xdr:colOff>
      <xdr:row>97</xdr:row>
      <xdr:rowOff>1930398</xdr:rowOff>
    </xdr:to>
    <xdr:pic>
      <xdr:nvPicPr>
        <xdr:cNvPr id="455" name="A09662_0NAZQ_9XX-01">
          <a:extLst>
            <a:ext uri="{FF2B5EF4-FFF2-40B4-BE49-F238E27FC236}">
              <a16:creationId xmlns:a16="http://schemas.microsoft.com/office/drawing/2014/main" xmlns="" id="{2E022E02-62E9-8632-66BA-548370AA8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81835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98</xdr:row>
      <xdr:rowOff>25395</xdr:rowOff>
    </xdr:from>
    <xdr:to>
      <xdr:col>18</xdr:col>
      <xdr:colOff>1454150</xdr:colOff>
      <xdr:row>98</xdr:row>
      <xdr:rowOff>1930395</xdr:rowOff>
    </xdr:to>
    <xdr:pic>
      <xdr:nvPicPr>
        <xdr:cNvPr id="457" name="00SW9F_0IAJH_100-01">
          <a:extLst>
            <a:ext uri="{FF2B5EF4-FFF2-40B4-BE49-F238E27FC236}">
              <a16:creationId xmlns:a16="http://schemas.microsoft.com/office/drawing/2014/main" xmlns="" id="{B53173D6-FB1C-00D2-7809-71EF1F9CD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014951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99</xdr:row>
      <xdr:rowOff>25405</xdr:rowOff>
    </xdr:from>
    <xdr:to>
      <xdr:col>18</xdr:col>
      <xdr:colOff>1454150</xdr:colOff>
      <xdr:row>99</xdr:row>
      <xdr:rowOff>1930405</xdr:rowOff>
    </xdr:to>
    <xdr:pic>
      <xdr:nvPicPr>
        <xdr:cNvPr id="459" name="00SW9F_0IAJH_44I-01">
          <a:extLst>
            <a:ext uri="{FF2B5EF4-FFF2-40B4-BE49-F238E27FC236}">
              <a16:creationId xmlns:a16="http://schemas.microsoft.com/office/drawing/2014/main" xmlns="" id="{03F4C3A6-D408-E24B-60B8-5F70A4D9C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211548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100</xdr:row>
      <xdr:rowOff>25402</xdr:rowOff>
    </xdr:from>
    <xdr:to>
      <xdr:col>18</xdr:col>
      <xdr:colOff>1454150</xdr:colOff>
      <xdr:row>100</xdr:row>
      <xdr:rowOff>1930402</xdr:rowOff>
    </xdr:to>
    <xdr:pic>
      <xdr:nvPicPr>
        <xdr:cNvPr id="461" name="A00349_0IAJH_900-01">
          <a:extLst>
            <a:ext uri="{FF2B5EF4-FFF2-40B4-BE49-F238E27FC236}">
              <a16:creationId xmlns:a16="http://schemas.microsoft.com/office/drawing/2014/main" xmlns="" id="{115E9506-B928-1963-7A68-4ED653563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4081442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101</xdr:row>
      <xdr:rowOff>25400</xdr:rowOff>
    </xdr:from>
    <xdr:to>
      <xdr:col>18</xdr:col>
      <xdr:colOff>1667510</xdr:colOff>
      <xdr:row>101</xdr:row>
      <xdr:rowOff>1930400</xdr:rowOff>
    </xdr:to>
    <xdr:pic>
      <xdr:nvPicPr>
        <xdr:cNvPr id="463" name="A03785_0BKAF_5BV-01">
          <a:extLst>
            <a:ext uri="{FF2B5EF4-FFF2-40B4-BE49-F238E27FC236}">
              <a16:creationId xmlns:a16="http://schemas.microsoft.com/office/drawing/2014/main" xmlns="" id="{6CBF8526-57C1-4E8D-5831-9B50DCFF0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60474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102</xdr:row>
      <xdr:rowOff>25398</xdr:rowOff>
    </xdr:from>
    <xdr:to>
      <xdr:col>18</xdr:col>
      <xdr:colOff>1667510</xdr:colOff>
      <xdr:row>102</xdr:row>
      <xdr:rowOff>1930398</xdr:rowOff>
    </xdr:to>
    <xdr:pic>
      <xdr:nvPicPr>
        <xdr:cNvPr id="465" name="A05140_0TDAJ_900-01">
          <a:extLst>
            <a:ext uri="{FF2B5EF4-FFF2-40B4-BE49-F238E27FC236}">
              <a16:creationId xmlns:a16="http://schemas.microsoft.com/office/drawing/2014/main" xmlns="" id="{CF3FA065-61C8-018E-0950-96866C093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80133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103</xdr:row>
      <xdr:rowOff>25395</xdr:rowOff>
    </xdr:from>
    <xdr:to>
      <xdr:col>18</xdr:col>
      <xdr:colOff>1667510</xdr:colOff>
      <xdr:row>103</xdr:row>
      <xdr:rowOff>1930395</xdr:rowOff>
    </xdr:to>
    <xdr:pic>
      <xdr:nvPicPr>
        <xdr:cNvPr id="467" name="A06166_0TEAK_900-01">
          <a:extLst>
            <a:ext uri="{FF2B5EF4-FFF2-40B4-BE49-F238E27FC236}">
              <a16:creationId xmlns:a16="http://schemas.microsoft.com/office/drawing/2014/main" xmlns="" id="{448786DF-2721-4E24-8B16-7EA41275B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99793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104</xdr:row>
      <xdr:rowOff>25405</xdr:rowOff>
    </xdr:from>
    <xdr:to>
      <xdr:col>18</xdr:col>
      <xdr:colOff>1667510</xdr:colOff>
      <xdr:row>104</xdr:row>
      <xdr:rowOff>1930405</xdr:rowOff>
    </xdr:to>
    <xdr:pic>
      <xdr:nvPicPr>
        <xdr:cNvPr id="469" name="A06171_0TDAJ_9CT-01">
          <a:extLst>
            <a:ext uri="{FF2B5EF4-FFF2-40B4-BE49-F238E27FC236}">
              <a16:creationId xmlns:a16="http://schemas.microsoft.com/office/drawing/2014/main" xmlns="" id="{AC60B6D1-8196-F210-ABF8-A6F31608A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19452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105</xdr:row>
      <xdr:rowOff>25402</xdr:rowOff>
    </xdr:from>
    <xdr:to>
      <xdr:col>18</xdr:col>
      <xdr:colOff>1667510</xdr:colOff>
      <xdr:row>105</xdr:row>
      <xdr:rowOff>1930402</xdr:rowOff>
    </xdr:to>
    <xdr:pic>
      <xdr:nvPicPr>
        <xdr:cNvPr id="471" name="A06265_0DGAG_92E-01">
          <a:extLst>
            <a:ext uri="{FF2B5EF4-FFF2-40B4-BE49-F238E27FC236}">
              <a16:creationId xmlns:a16="http://schemas.microsoft.com/office/drawing/2014/main" xmlns="" id="{EF79D796-BFA4-71E1-CF25-75882616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39112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106</xdr:row>
      <xdr:rowOff>25400</xdr:rowOff>
    </xdr:from>
    <xdr:to>
      <xdr:col>18</xdr:col>
      <xdr:colOff>1667510</xdr:colOff>
      <xdr:row>106</xdr:row>
      <xdr:rowOff>1930400</xdr:rowOff>
    </xdr:to>
    <xdr:pic>
      <xdr:nvPicPr>
        <xdr:cNvPr id="473" name="A06314_0DGAG_92E-01">
          <a:extLst>
            <a:ext uri="{FF2B5EF4-FFF2-40B4-BE49-F238E27FC236}">
              <a16:creationId xmlns:a16="http://schemas.microsoft.com/office/drawing/2014/main" xmlns="" id="{204DEB43-F8BD-615D-A250-2E0B9784A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58772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107</xdr:row>
      <xdr:rowOff>25398</xdr:rowOff>
    </xdr:from>
    <xdr:to>
      <xdr:col>18</xdr:col>
      <xdr:colOff>1667510</xdr:colOff>
      <xdr:row>107</xdr:row>
      <xdr:rowOff>1930398</xdr:rowOff>
    </xdr:to>
    <xdr:pic>
      <xdr:nvPicPr>
        <xdr:cNvPr id="475" name="A06787_0AJIH_44Q-01">
          <a:extLst>
            <a:ext uri="{FF2B5EF4-FFF2-40B4-BE49-F238E27FC236}">
              <a16:creationId xmlns:a16="http://schemas.microsoft.com/office/drawing/2014/main" xmlns="" id="{75BCD613-1DFB-6D53-D2A8-F328AC8F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78431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108</xdr:row>
      <xdr:rowOff>25395</xdr:rowOff>
    </xdr:from>
    <xdr:to>
      <xdr:col>18</xdr:col>
      <xdr:colOff>1667510</xdr:colOff>
      <xdr:row>108</xdr:row>
      <xdr:rowOff>1930395</xdr:rowOff>
    </xdr:to>
    <xdr:pic>
      <xdr:nvPicPr>
        <xdr:cNvPr id="477" name="A07593_0BVFH_9BL-01">
          <a:extLst>
            <a:ext uri="{FF2B5EF4-FFF2-40B4-BE49-F238E27FC236}">
              <a16:creationId xmlns:a16="http://schemas.microsoft.com/office/drawing/2014/main" xmlns="" id="{8C397817-819D-CB86-0FA4-CA064DF1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98091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109</xdr:row>
      <xdr:rowOff>25405</xdr:rowOff>
    </xdr:from>
    <xdr:to>
      <xdr:col>18</xdr:col>
      <xdr:colOff>1667510</xdr:colOff>
      <xdr:row>109</xdr:row>
      <xdr:rowOff>1930405</xdr:rowOff>
    </xdr:to>
    <xdr:pic>
      <xdr:nvPicPr>
        <xdr:cNvPr id="479" name="A08524_0CJAD_900-01">
          <a:extLst>
            <a:ext uri="{FF2B5EF4-FFF2-40B4-BE49-F238E27FC236}">
              <a16:creationId xmlns:a16="http://schemas.microsoft.com/office/drawing/2014/main" xmlns="" id="{6BB55251-D235-B8C2-F293-1467644B8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17750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110</xdr:row>
      <xdr:rowOff>25402</xdr:rowOff>
    </xdr:from>
    <xdr:to>
      <xdr:col>18</xdr:col>
      <xdr:colOff>1667510</xdr:colOff>
      <xdr:row>110</xdr:row>
      <xdr:rowOff>1930402</xdr:rowOff>
    </xdr:to>
    <xdr:pic>
      <xdr:nvPicPr>
        <xdr:cNvPr id="481" name="A08631_0HERH_900-01">
          <a:extLst>
            <a:ext uri="{FF2B5EF4-FFF2-40B4-BE49-F238E27FC236}">
              <a16:creationId xmlns:a16="http://schemas.microsoft.com/office/drawing/2014/main" xmlns="" id="{DFF2AF1D-4422-B04A-5118-293AACF5D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37410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111</xdr:row>
      <xdr:rowOff>25400</xdr:rowOff>
    </xdr:from>
    <xdr:to>
      <xdr:col>18</xdr:col>
      <xdr:colOff>1667510</xdr:colOff>
      <xdr:row>111</xdr:row>
      <xdr:rowOff>1930400</xdr:rowOff>
    </xdr:to>
    <xdr:pic>
      <xdr:nvPicPr>
        <xdr:cNvPr id="483" name="A08926_0TEAK_900-01">
          <a:extLst>
            <a:ext uri="{FF2B5EF4-FFF2-40B4-BE49-F238E27FC236}">
              <a16:creationId xmlns:a16="http://schemas.microsoft.com/office/drawing/2014/main" xmlns="" id="{C5B641B6-B42A-A91B-8CBD-F39DF4B13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5707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112</xdr:row>
      <xdr:rowOff>25398</xdr:rowOff>
    </xdr:from>
    <xdr:to>
      <xdr:col>18</xdr:col>
      <xdr:colOff>1667510</xdr:colOff>
      <xdr:row>112</xdr:row>
      <xdr:rowOff>1930398</xdr:rowOff>
    </xdr:to>
    <xdr:pic>
      <xdr:nvPicPr>
        <xdr:cNvPr id="485" name="A08926_0TEAK_72U-01">
          <a:extLst>
            <a:ext uri="{FF2B5EF4-FFF2-40B4-BE49-F238E27FC236}">
              <a16:creationId xmlns:a16="http://schemas.microsoft.com/office/drawing/2014/main" xmlns="" id="{3E6933B9-E413-3D0D-8501-83B04EA71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76729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113</xdr:row>
      <xdr:rowOff>25395</xdr:rowOff>
    </xdr:from>
    <xdr:to>
      <xdr:col>18</xdr:col>
      <xdr:colOff>1667510</xdr:colOff>
      <xdr:row>113</xdr:row>
      <xdr:rowOff>1930395</xdr:rowOff>
    </xdr:to>
    <xdr:pic>
      <xdr:nvPicPr>
        <xdr:cNvPr id="487" name="A09021_0EJAB_141-01">
          <a:extLst>
            <a:ext uri="{FF2B5EF4-FFF2-40B4-BE49-F238E27FC236}">
              <a16:creationId xmlns:a16="http://schemas.microsoft.com/office/drawing/2014/main" xmlns="" id="{476CFC7D-FEF3-2779-06CA-240291D1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96389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114</xdr:row>
      <xdr:rowOff>25405</xdr:rowOff>
    </xdr:from>
    <xdr:to>
      <xdr:col>18</xdr:col>
      <xdr:colOff>1667510</xdr:colOff>
      <xdr:row>114</xdr:row>
      <xdr:rowOff>1930405</xdr:rowOff>
    </xdr:to>
    <xdr:pic>
      <xdr:nvPicPr>
        <xdr:cNvPr id="489" name="A09022_0EJAB_900-01">
          <a:extLst>
            <a:ext uri="{FF2B5EF4-FFF2-40B4-BE49-F238E27FC236}">
              <a16:creationId xmlns:a16="http://schemas.microsoft.com/office/drawing/2014/main" xmlns="" id="{B3B3184B-CBEC-9620-264F-952C8717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16048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115</xdr:row>
      <xdr:rowOff>25402</xdr:rowOff>
    </xdr:from>
    <xdr:to>
      <xdr:col>18</xdr:col>
      <xdr:colOff>1667510</xdr:colOff>
      <xdr:row>115</xdr:row>
      <xdr:rowOff>1930402</xdr:rowOff>
    </xdr:to>
    <xdr:pic>
      <xdr:nvPicPr>
        <xdr:cNvPr id="491" name="A09976_0BKAA_9BL-01">
          <a:extLst>
            <a:ext uri="{FF2B5EF4-FFF2-40B4-BE49-F238E27FC236}">
              <a16:creationId xmlns:a16="http://schemas.microsoft.com/office/drawing/2014/main" xmlns="" id="{FA386910-D66D-E935-1968-632DC848B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35708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116</xdr:row>
      <xdr:rowOff>25400</xdr:rowOff>
    </xdr:from>
    <xdr:to>
      <xdr:col>18</xdr:col>
      <xdr:colOff>1667510</xdr:colOff>
      <xdr:row>116</xdr:row>
      <xdr:rowOff>1930400</xdr:rowOff>
    </xdr:to>
    <xdr:pic>
      <xdr:nvPicPr>
        <xdr:cNvPr id="493" name="A03745_0HERE_96B-01">
          <a:extLst>
            <a:ext uri="{FF2B5EF4-FFF2-40B4-BE49-F238E27FC236}">
              <a16:creationId xmlns:a16="http://schemas.microsoft.com/office/drawing/2014/main" xmlns="" id="{97413E3D-9364-918C-9343-42F2F3855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5536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117</xdr:row>
      <xdr:rowOff>25398</xdr:rowOff>
    </xdr:from>
    <xdr:to>
      <xdr:col>18</xdr:col>
      <xdr:colOff>1454150</xdr:colOff>
      <xdr:row>117</xdr:row>
      <xdr:rowOff>1930398</xdr:rowOff>
    </xdr:to>
    <xdr:pic>
      <xdr:nvPicPr>
        <xdr:cNvPr id="495" name="00S014_0EAXG_100-01">
          <a:extLst>
            <a:ext uri="{FF2B5EF4-FFF2-40B4-BE49-F238E27FC236}">
              <a16:creationId xmlns:a16="http://schemas.microsoft.com/office/drawing/2014/main" xmlns="" id="{646B3445-333B-9E4A-EDAF-5CE6DB3A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7502758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118</xdr:row>
      <xdr:rowOff>25395</xdr:rowOff>
    </xdr:from>
    <xdr:to>
      <xdr:col>18</xdr:col>
      <xdr:colOff>1454150</xdr:colOff>
      <xdr:row>118</xdr:row>
      <xdr:rowOff>1930395</xdr:rowOff>
    </xdr:to>
    <xdr:pic>
      <xdr:nvPicPr>
        <xdr:cNvPr id="497" name="00S4E2_0PATI_23F-01">
          <a:extLst>
            <a:ext uri="{FF2B5EF4-FFF2-40B4-BE49-F238E27FC236}">
              <a16:creationId xmlns:a16="http://schemas.microsoft.com/office/drawing/2014/main" xmlns="" id="{A623C29D-1A34-2B62-9174-4906C683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946871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119</xdr:row>
      <xdr:rowOff>25405</xdr:rowOff>
    </xdr:from>
    <xdr:to>
      <xdr:col>18</xdr:col>
      <xdr:colOff>1454150</xdr:colOff>
      <xdr:row>119</xdr:row>
      <xdr:rowOff>1930405</xdr:rowOff>
    </xdr:to>
    <xdr:pic>
      <xdr:nvPicPr>
        <xdr:cNvPr id="499" name="00SEEB_0BASU_900-01">
          <a:extLst>
            <a:ext uri="{FF2B5EF4-FFF2-40B4-BE49-F238E27FC236}">
              <a16:creationId xmlns:a16="http://schemas.microsoft.com/office/drawing/2014/main" xmlns="" id="{F2B7768E-9804-C9C7-A858-29E9EA01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143468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120</xdr:row>
      <xdr:rowOff>25390</xdr:rowOff>
    </xdr:from>
    <xdr:to>
      <xdr:col>18</xdr:col>
      <xdr:colOff>1667510</xdr:colOff>
      <xdr:row>120</xdr:row>
      <xdr:rowOff>1930390</xdr:rowOff>
    </xdr:to>
    <xdr:pic>
      <xdr:nvPicPr>
        <xdr:cNvPr id="501" name="A03741_0JMAC_141-01">
          <a:extLst>
            <a:ext uri="{FF2B5EF4-FFF2-40B4-BE49-F238E27FC236}">
              <a16:creationId xmlns:a16="http://schemas.microsoft.com/office/drawing/2014/main" xmlns="" id="{E7E121E2-5830-76D3-9D0F-E55A7F3D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34006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121</xdr:row>
      <xdr:rowOff>25400</xdr:rowOff>
    </xdr:from>
    <xdr:to>
      <xdr:col>18</xdr:col>
      <xdr:colOff>1667510</xdr:colOff>
      <xdr:row>121</xdr:row>
      <xdr:rowOff>1930400</xdr:rowOff>
    </xdr:to>
    <xdr:pic>
      <xdr:nvPicPr>
        <xdr:cNvPr id="503" name="A03741_0JMAC_5JX-01">
          <a:extLst>
            <a:ext uri="{FF2B5EF4-FFF2-40B4-BE49-F238E27FC236}">
              <a16:creationId xmlns:a16="http://schemas.microsoft.com/office/drawing/2014/main" xmlns="" id="{2CB149E4-F0D7-020F-64F7-9D8D213BA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5366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122</xdr:row>
      <xdr:rowOff>25410</xdr:rowOff>
    </xdr:from>
    <xdr:to>
      <xdr:col>18</xdr:col>
      <xdr:colOff>1667510</xdr:colOff>
      <xdr:row>122</xdr:row>
      <xdr:rowOff>1930410</xdr:rowOff>
    </xdr:to>
    <xdr:pic>
      <xdr:nvPicPr>
        <xdr:cNvPr id="505" name="A03798_0TDAM_99K-01">
          <a:extLst>
            <a:ext uri="{FF2B5EF4-FFF2-40B4-BE49-F238E27FC236}">
              <a16:creationId xmlns:a16="http://schemas.microsoft.com/office/drawing/2014/main" xmlns="" id="{A5671536-32A4-8B5E-0A0C-FA376FB9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73325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123</xdr:row>
      <xdr:rowOff>25395</xdr:rowOff>
    </xdr:from>
    <xdr:to>
      <xdr:col>18</xdr:col>
      <xdr:colOff>1667510</xdr:colOff>
      <xdr:row>123</xdr:row>
      <xdr:rowOff>1930395</xdr:rowOff>
    </xdr:to>
    <xdr:pic>
      <xdr:nvPicPr>
        <xdr:cNvPr id="507" name="A06262_0JFAX_44T-01">
          <a:extLst>
            <a:ext uri="{FF2B5EF4-FFF2-40B4-BE49-F238E27FC236}">
              <a16:creationId xmlns:a16="http://schemas.microsoft.com/office/drawing/2014/main" xmlns="" id="{DA821C2F-7EB2-38ED-1A87-1F91EBFC5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92985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124</xdr:row>
      <xdr:rowOff>25405</xdr:rowOff>
    </xdr:from>
    <xdr:to>
      <xdr:col>18</xdr:col>
      <xdr:colOff>1667510</xdr:colOff>
      <xdr:row>124</xdr:row>
      <xdr:rowOff>1930405</xdr:rowOff>
    </xdr:to>
    <xdr:pic>
      <xdr:nvPicPr>
        <xdr:cNvPr id="509" name="A06649_0PITA_9CR-01">
          <a:extLst>
            <a:ext uri="{FF2B5EF4-FFF2-40B4-BE49-F238E27FC236}">
              <a16:creationId xmlns:a16="http://schemas.microsoft.com/office/drawing/2014/main" xmlns="" id="{15053EE6-D816-304B-57AE-055B5BCC3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212644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125</xdr:row>
      <xdr:rowOff>25390</xdr:rowOff>
    </xdr:from>
    <xdr:to>
      <xdr:col>18</xdr:col>
      <xdr:colOff>1667510</xdr:colOff>
      <xdr:row>125</xdr:row>
      <xdr:rowOff>1930390</xdr:rowOff>
    </xdr:to>
    <xdr:pic>
      <xdr:nvPicPr>
        <xdr:cNvPr id="511" name="A08520_0BJAN_900-01">
          <a:extLst>
            <a:ext uri="{FF2B5EF4-FFF2-40B4-BE49-F238E27FC236}">
              <a16:creationId xmlns:a16="http://schemas.microsoft.com/office/drawing/2014/main" xmlns="" id="{F0C2EEB0-56EF-6185-72F8-5A49BBF5D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232304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126</xdr:row>
      <xdr:rowOff>25400</xdr:rowOff>
    </xdr:from>
    <xdr:to>
      <xdr:col>18</xdr:col>
      <xdr:colOff>1667510</xdr:colOff>
      <xdr:row>126</xdr:row>
      <xdr:rowOff>1930400</xdr:rowOff>
    </xdr:to>
    <xdr:pic>
      <xdr:nvPicPr>
        <xdr:cNvPr id="513" name="A08523_0BJAN_141-01">
          <a:extLst>
            <a:ext uri="{FF2B5EF4-FFF2-40B4-BE49-F238E27FC236}">
              <a16:creationId xmlns:a16="http://schemas.microsoft.com/office/drawing/2014/main" xmlns="" id="{0A986B40-0E04-51CC-1CFC-46D3C787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251964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129</xdr:row>
      <xdr:rowOff>25405</xdr:rowOff>
    </xdr:from>
    <xdr:to>
      <xdr:col>18</xdr:col>
      <xdr:colOff>1667510</xdr:colOff>
      <xdr:row>129</xdr:row>
      <xdr:rowOff>1930405</xdr:rowOff>
    </xdr:to>
    <xdr:pic>
      <xdr:nvPicPr>
        <xdr:cNvPr id="515" name="A08532_0CJAA_38H-01">
          <a:extLst>
            <a:ext uri="{FF2B5EF4-FFF2-40B4-BE49-F238E27FC236}">
              <a16:creationId xmlns:a16="http://schemas.microsoft.com/office/drawing/2014/main" xmlns="" id="{672DD0FA-2AE5-084D-CDF1-E12DF966C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10942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130</xdr:row>
      <xdr:rowOff>25390</xdr:rowOff>
    </xdr:from>
    <xdr:to>
      <xdr:col>18</xdr:col>
      <xdr:colOff>1667510</xdr:colOff>
      <xdr:row>130</xdr:row>
      <xdr:rowOff>1930390</xdr:rowOff>
    </xdr:to>
    <xdr:pic>
      <xdr:nvPicPr>
        <xdr:cNvPr id="517" name="A08532_0CJAA_8II-01">
          <a:extLst>
            <a:ext uri="{FF2B5EF4-FFF2-40B4-BE49-F238E27FC236}">
              <a16:creationId xmlns:a16="http://schemas.microsoft.com/office/drawing/2014/main" xmlns="" id="{5116FCF6-8521-393C-8AF5-BD105015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30602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131</xdr:row>
      <xdr:rowOff>25400</xdr:rowOff>
    </xdr:from>
    <xdr:to>
      <xdr:col>18</xdr:col>
      <xdr:colOff>1667510</xdr:colOff>
      <xdr:row>131</xdr:row>
      <xdr:rowOff>1930400</xdr:rowOff>
    </xdr:to>
    <xdr:pic>
      <xdr:nvPicPr>
        <xdr:cNvPr id="519" name="A08561_0CJAC_141A-01">
          <a:extLst>
            <a:ext uri="{FF2B5EF4-FFF2-40B4-BE49-F238E27FC236}">
              <a16:creationId xmlns:a16="http://schemas.microsoft.com/office/drawing/2014/main" xmlns="" id="{350E6569-09DC-F922-1459-3A5B610BE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50262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132</xdr:row>
      <xdr:rowOff>25410</xdr:rowOff>
    </xdr:from>
    <xdr:to>
      <xdr:col>18</xdr:col>
      <xdr:colOff>1667510</xdr:colOff>
      <xdr:row>132</xdr:row>
      <xdr:rowOff>1930410</xdr:rowOff>
    </xdr:to>
    <xdr:pic>
      <xdr:nvPicPr>
        <xdr:cNvPr id="521" name="A08561_0CJAC_7DJA-01">
          <a:extLst>
            <a:ext uri="{FF2B5EF4-FFF2-40B4-BE49-F238E27FC236}">
              <a16:creationId xmlns:a16="http://schemas.microsoft.com/office/drawing/2014/main" xmlns="" id="{DC079819-98C0-622B-DC17-759F57A7A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69921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133</xdr:row>
      <xdr:rowOff>25395</xdr:rowOff>
    </xdr:from>
    <xdr:to>
      <xdr:col>18</xdr:col>
      <xdr:colOff>1667510</xdr:colOff>
      <xdr:row>133</xdr:row>
      <xdr:rowOff>1930395</xdr:rowOff>
    </xdr:to>
    <xdr:pic>
      <xdr:nvPicPr>
        <xdr:cNvPr id="523" name="A08567_0EFAN_141A-01">
          <a:extLst>
            <a:ext uri="{FF2B5EF4-FFF2-40B4-BE49-F238E27FC236}">
              <a16:creationId xmlns:a16="http://schemas.microsoft.com/office/drawing/2014/main" xmlns="" id="{61C11843-C701-55EF-3E03-5EFCB4D73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89581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134</xdr:row>
      <xdr:rowOff>25405</xdr:rowOff>
    </xdr:from>
    <xdr:to>
      <xdr:col>18</xdr:col>
      <xdr:colOff>1667510</xdr:colOff>
      <xdr:row>134</xdr:row>
      <xdr:rowOff>1930405</xdr:rowOff>
    </xdr:to>
    <xdr:pic>
      <xdr:nvPicPr>
        <xdr:cNvPr id="525" name="A08630_0DMAA_141-01">
          <a:extLst>
            <a:ext uri="{FF2B5EF4-FFF2-40B4-BE49-F238E27FC236}">
              <a16:creationId xmlns:a16="http://schemas.microsoft.com/office/drawing/2014/main" xmlns="" id="{01703B9B-72D2-6A3A-5A55-1BA47CF3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09240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135</xdr:row>
      <xdr:rowOff>25390</xdr:rowOff>
    </xdr:from>
    <xdr:to>
      <xdr:col>18</xdr:col>
      <xdr:colOff>1667510</xdr:colOff>
      <xdr:row>135</xdr:row>
      <xdr:rowOff>1930390</xdr:rowOff>
    </xdr:to>
    <xdr:pic>
      <xdr:nvPicPr>
        <xdr:cNvPr id="527" name="A08658_0PEAT_8MR-01">
          <a:extLst>
            <a:ext uri="{FF2B5EF4-FFF2-40B4-BE49-F238E27FC236}">
              <a16:creationId xmlns:a16="http://schemas.microsoft.com/office/drawing/2014/main" xmlns="" id="{38CF5675-8F00-E0CE-4BB7-1CCC5FDB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28900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137</xdr:row>
      <xdr:rowOff>25410</xdr:rowOff>
    </xdr:from>
    <xdr:to>
      <xdr:col>18</xdr:col>
      <xdr:colOff>1667510</xdr:colOff>
      <xdr:row>137</xdr:row>
      <xdr:rowOff>1930410</xdr:rowOff>
    </xdr:to>
    <xdr:pic>
      <xdr:nvPicPr>
        <xdr:cNvPr id="529" name="A08679_0JMAH_93RA-01">
          <a:extLst>
            <a:ext uri="{FF2B5EF4-FFF2-40B4-BE49-F238E27FC236}">
              <a16:creationId xmlns:a16="http://schemas.microsoft.com/office/drawing/2014/main" xmlns="" id="{76EEC491-B8B3-D306-7911-20838129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68219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138</xdr:row>
      <xdr:rowOff>25395</xdr:rowOff>
    </xdr:from>
    <xdr:to>
      <xdr:col>18</xdr:col>
      <xdr:colOff>1667510</xdr:colOff>
      <xdr:row>138</xdr:row>
      <xdr:rowOff>1930395</xdr:rowOff>
    </xdr:to>
    <xdr:pic>
      <xdr:nvPicPr>
        <xdr:cNvPr id="531" name="A08688_0GRAI_21G-01">
          <a:extLst>
            <a:ext uri="{FF2B5EF4-FFF2-40B4-BE49-F238E27FC236}">
              <a16:creationId xmlns:a16="http://schemas.microsoft.com/office/drawing/2014/main" xmlns="" id="{CD3A189E-C1B1-68F9-02A5-CA25F502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87879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139</xdr:row>
      <xdr:rowOff>25405</xdr:rowOff>
    </xdr:from>
    <xdr:to>
      <xdr:col>18</xdr:col>
      <xdr:colOff>1667510</xdr:colOff>
      <xdr:row>139</xdr:row>
      <xdr:rowOff>1930405</xdr:rowOff>
    </xdr:to>
    <xdr:pic>
      <xdr:nvPicPr>
        <xdr:cNvPr id="533" name="A08688_0GRAI_9XX-01">
          <a:extLst>
            <a:ext uri="{FF2B5EF4-FFF2-40B4-BE49-F238E27FC236}">
              <a16:creationId xmlns:a16="http://schemas.microsoft.com/office/drawing/2014/main" xmlns="" id="{D3B3C636-3A24-D3BC-9B2E-E354F8A9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07538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140</xdr:row>
      <xdr:rowOff>25390</xdr:rowOff>
    </xdr:from>
    <xdr:to>
      <xdr:col>18</xdr:col>
      <xdr:colOff>1667510</xdr:colOff>
      <xdr:row>140</xdr:row>
      <xdr:rowOff>1930390</xdr:rowOff>
    </xdr:to>
    <xdr:pic>
      <xdr:nvPicPr>
        <xdr:cNvPr id="535" name="A09015_0PITA_5FP-01">
          <a:extLst>
            <a:ext uri="{FF2B5EF4-FFF2-40B4-BE49-F238E27FC236}">
              <a16:creationId xmlns:a16="http://schemas.microsoft.com/office/drawing/2014/main" xmlns="" id="{90D75C23-98E0-6CCF-A7F4-1E1827DB0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27198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141</xdr:row>
      <xdr:rowOff>25400</xdr:rowOff>
    </xdr:from>
    <xdr:to>
      <xdr:col>18</xdr:col>
      <xdr:colOff>1667510</xdr:colOff>
      <xdr:row>141</xdr:row>
      <xdr:rowOff>1930400</xdr:rowOff>
    </xdr:to>
    <xdr:pic>
      <xdr:nvPicPr>
        <xdr:cNvPr id="537" name="A09031_0CJAC_900-01">
          <a:extLst>
            <a:ext uri="{FF2B5EF4-FFF2-40B4-BE49-F238E27FC236}">
              <a16:creationId xmlns:a16="http://schemas.microsoft.com/office/drawing/2014/main" xmlns="" id="{BA630A49-44D7-B5EC-AF98-DAD4E91C8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4685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142</xdr:row>
      <xdr:rowOff>25410</xdr:rowOff>
    </xdr:from>
    <xdr:to>
      <xdr:col>18</xdr:col>
      <xdr:colOff>1667510</xdr:colOff>
      <xdr:row>142</xdr:row>
      <xdr:rowOff>1930410</xdr:rowOff>
    </xdr:to>
    <xdr:pic>
      <xdr:nvPicPr>
        <xdr:cNvPr id="539" name="A09660_0PATI_9XX-01">
          <a:extLst>
            <a:ext uri="{FF2B5EF4-FFF2-40B4-BE49-F238E27FC236}">
              <a16:creationId xmlns:a16="http://schemas.microsoft.com/office/drawing/2014/main" xmlns="" id="{AE93328F-8031-6D22-4653-23BEF072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66517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143</xdr:row>
      <xdr:rowOff>25395</xdr:rowOff>
    </xdr:from>
    <xdr:to>
      <xdr:col>18</xdr:col>
      <xdr:colOff>1667510</xdr:colOff>
      <xdr:row>143</xdr:row>
      <xdr:rowOff>1930395</xdr:rowOff>
    </xdr:to>
    <xdr:pic>
      <xdr:nvPicPr>
        <xdr:cNvPr id="541" name="A09674_0CATM_141-01">
          <a:extLst>
            <a:ext uri="{FF2B5EF4-FFF2-40B4-BE49-F238E27FC236}">
              <a16:creationId xmlns:a16="http://schemas.microsoft.com/office/drawing/2014/main" xmlns="" id="{EA952460-6804-36D0-128B-C37D06EF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86177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144</xdr:row>
      <xdr:rowOff>25405</xdr:rowOff>
    </xdr:from>
    <xdr:to>
      <xdr:col>18</xdr:col>
      <xdr:colOff>1667510</xdr:colOff>
      <xdr:row>144</xdr:row>
      <xdr:rowOff>1930405</xdr:rowOff>
    </xdr:to>
    <xdr:pic>
      <xdr:nvPicPr>
        <xdr:cNvPr id="543" name="A09754_0AAXJ_9XX-01">
          <a:extLst>
            <a:ext uri="{FF2B5EF4-FFF2-40B4-BE49-F238E27FC236}">
              <a16:creationId xmlns:a16="http://schemas.microsoft.com/office/drawing/2014/main" xmlns="" id="{31E7F757-9FE9-AA1B-8073-59194ECFC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05836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146</xdr:row>
      <xdr:rowOff>25400</xdr:rowOff>
    </xdr:from>
    <xdr:to>
      <xdr:col>18</xdr:col>
      <xdr:colOff>1667510</xdr:colOff>
      <xdr:row>146</xdr:row>
      <xdr:rowOff>1930400</xdr:rowOff>
    </xdr:to>
    <xdr:pic>
      <xdr:nvPicPr>
        <xdr:cNvPr id="545" name="A11421_0BLAP_900-01">
          <a:extLst>
            <a:ext uri="{FF2B5EF4-FFF2-40B4-BE49-F238E27FC236}">
              <a16:creationId xmlns:a16="http://schemas.microsoft.com/office/drawing/2014/main" xmlns="" id="{CA068B9C-3079-06A4-D6FC-071399BAF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4515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147</xdr:row>
      <xdr:rowOff>25410</xdr:rowOff>
    </xdr:from>
    <xdr:to>
      <xdr:col>18</xdr:col>
      <xdr:colOff>1667510</xdr:colOff>
      <xdr:row>147</xdr:row>
      <xdr:rowOff>1930410</xdr:rowOff>
    </xdr:to>
    <xdr:pic>
      <xdr:nvPicPr>
        <xdr:cNvPr id="547" name="A09028_0BJAN_141-01">
          <a:extLst>
            <a:ext uri="{FF2B5EF4-FFF2-40B4-BE49-F238E27FC236}">
              <a16:creationId xmlns:a16="http://schemas.microsoft.com/office/drawing/2014/main" xmlns="" id="{EC952E11-94B3-3FE6-60E0-3E0EB2954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64815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148</xdr:row>
      <xdr:rowOff>25395</xdr:rowOff>
    </xdr:from>
    <xdr:to>
      <xdr:col>18</xdr:col>
      <xdr:colOff>1667510</xdr:colOff>
      <xdr:row>148</xdr:row>
      <xdr:rowOff>1930395</xdr:rowOff>
    </xdr:to>
    <xdr:pic>
      <xdr:nvPicPr>
        <xdr:cNvPr id="549" name="A04958_0KEAR_22K-01">
          <a:extLst>
            <a:ext uri="{FF2B5EF4-FFF2-40B4-BE49-F238E27FC236}">
              <a16:creationId xmlns:a16="http://schemas.microsoft.com/office/drawing/2014/main" xmlns="" id="{ED5DCBD1-C20B-2D50-3F90-2427C528A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84475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149</xdr:row>
      <xdr:rowOff>25405</xdr:rowOff>
    </xdr:from>
    <xdr:to>
      <xdr:col>18</xdr:col>
      <xdr:colOff>1667510</xdr:colOff>
      <xdr:row>149</xdr:row>
      <xdr:rowOff>1930405</xdr:rowOff>
    </xdr:to>
    <xdr:pic>
      <xdr:nvPicPr>
        <xdr:cNvPr id="551" name="A04958_0KEAR_9XX-01">
          <a:extLst>
            <a:ext uri="{FF2B5EF4-FFF2-40B4-BE49-F238E27FC236}">
              <a16:creationId xmlns:a16="http://schemas.microsoft.com/office/drawing/2014/main" xmlns="" id="{C441BA77-F6D2-83BB-8D6B-F697EBF42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04134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150</xdr:row>
      <xdr:rowOff>25390</xdr:rowOff>
    </xdr:from>
    <xdr:to>
      <xdr:col>18</xdr:col>
      <xdr:colOff>1667510</xdr:colOff>
      <xdr:row>150</xdr:row>
      <xdr:rowOff>1930390</xdr:rowOff>
    </xdr:to>
    <xdr:pic>
      <xdr:nvPicPr>
        <xdr:cNvPr id="553" name="A06867_0AMIS_35A-01">
          <a:extLst>
            <a:ext uri="{FF2B5EF4-FFF2-40B4-BE49-F238E27FC236}">
              <a16:creationId xmlns:a16="http://schemas.microsoft.com/office/drawing/2014/main" xmlns="" id="{14EFF948-9D7A-703D-AFB7-BD670FF1E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23794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151</xdr:row>
      <xdr:rowOff>25400</xdr:rowOff>
    </xdr:from>
    <xdr:to>
      <xdr:col>18</xdr:col>
      <xdr:colOff>1667510</xdr:colOff>
      <xdr:row>151</xdr:row>
      <xdr:rowOff>1930400</xdr:rowOff>
    </xdr:to>
    <xdr:pic>
      <xdr:nvPicPr>
        <xdr:cNvPr id="555" name="A08419_0JMAA_7DJ-01">
          <a:extLst>
            <a:ext uri="{FF2B5EF4-FFF2-40B4-BE49-F238E27FC236}">
              <a16:creationId xmlns:a16="http://schemas.microsoft.com/office/drawing/2014/main" xmlns="" id="{7B29A806-1629-A1B0-14DF-F23BB5E25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43454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152</xdr:row>
      <xdr:rowOff>25410</xdr:rowOff>
    </xdr:from>
    <xdr:to>
      <xdr:col>18</xdr:col>
      <xdr:colOff>1667510</xdr:colOff>
      <xdr:row>152</xdr:row>
      <xdr:rowOff>1930410</xdr:rowOff>
    </xdr:to>
    <xdr:pic>
      <xdr:nvPicPr>
        <xdr:cNvPr id="557" name="A08420_0IJAG_21G-01">
          <a:extLst>
            <a:ext uri="{FF2B5EF4-FFF2-40B4-BE49-F238E27FC236}">
              <a16:creationId xmlns:a16="http://schemas.microsoft.com/office/drawing/2014/main" xmlns="" id="{C5CA33AA-F891-3A2E-7CAB-374F0ACA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63113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153</xdr:row>
      <xdr:rowOff>25395</xdr:rowOff>
    </xdr:from>
    <xdr:to>
      <xdr:col>18</xdr:col>
      <xdr:colOff>1667510</xdr:colOff>
      <xdr:row>153</xdr:row>
      <xdr:rowOff>1930395</xdr:rowOff>
    </xdr:to>
    <xdr:pic>
      <xdr:nvPicPr>
        <xdr:cNvPr id="559" name="A08843_0AIJT_900-01">
          <a:extLst>
            <a:ext uri="{FF2B5EF4-FFF2-40B4-BE49-F238E27FC236}">
              <a16:creationId xmlns:a16="http://schemas.microsoft.com/office/drawing/2014/main" xmlns="" id="{361B7366-D8A2-BCC8-B609-5B908F8EB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82773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154</xdr:row>
      <xdr:rowOff>25405</xdr:rowOff>
    </xdr:from>
    <xdr:to>
      <xdr:col>18</xdr:col>
      <xdr:colOff>1667510</xdr:colOff>
      <xdr:row>154</xdr:row>
      <xdr:rowOff>1930405</xdr:rowOff>
    </xdr:to>
    <xdr:pic>
      <xdr:nvPicPr>
        <xdr:cNvPr id="561" name="A08843_0AIJT_23M-01">
          <a:extLst>
            <a:ext uri="{FF2B5EF4-FFF2-40B4-BE49-F238E27FC236}">
              <a16:creationId xmlns:a16="http://schemas.microsoft.com/office/drawing/2014/main" xmlns="" id="{040E2473-921D-5D4A-A26A-754958ABE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02432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155</xdr:row>
      <xdr:rowOff>25390</xdr:rowOff>
    </xdr:from>
    <xdr:to>
      <xdr:col>18</xdr:col>
      <xdr:colOff>1454150</xdr:colOff>
      <xdr:row>155</xdr:row>
      <xdr:rowOff>1930390</xdr:rowOff>
    </xdr:to>
    <xdr:pic>
      <xdr:nvPicPr>
        <xdr:cNvPr id="563" name="00SEN2_0IAJH_9XX-01">
          <a:extLst>
            <a:ext uri="{FF2B5EF4-FFF2-40B4-BE49-F238E27FC236}">
              <a16:creationId xmlns:a16="http://schemas.microsoft.com/office/drawing/2014/main" xmlns="" id="{8C501066-12C8-27AA-7A67-BBBE03856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2209230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156</xdr:row>
      <xdr:rowOff>25400</xdr:rowOff>
    </xdr:from>
    <xdr:to>
      <xdr:col>18</xdr:col>
      <xdr:colOff>1667510</xdr:colOff>
      <xdr:row>156</xdr:row>
      <xdr:rowOff>1930400</xdr:rowOff>
    </xdr:to>
    <xdr:pic>
      <xdr:nvPicPr>
        <xdr:cNvPr id="565" name="A06587_0KFAU_900-01">
          <a:extLst>
            <a:ext uri="{FF2B5EF4-FFF2-40B4-BE49-F238E27FC236}">
              <a16:creationId xmlns:a16="http://schemas.microsoft.com/office/drawing/2014/main" xmlns="" id="{A4AA2D54-0C02-4084-127A-955565B6E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41752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157</xdr:row>
      <xdr:rowOff>25410</xdr:rowOff>
    </xdr:from>
    <xdr:to>
      <xdr:col>18</xdr:col>
      <xdr:colOff>1667510</xdr:colOff>
      <xdr:row>157</xdr:row>
      <xdr:rowOff>1930410</xdr:rowOff>
    </xdr:to>
    <xdr:pic>
      <xdr:nvPicPr>
        <xdr:cNvPr id="567" name="A06587_0KFAU_7DV-01">
          <a:extLst>
            <a:ext uri="{FF2B5EF4-FFF2-40B4-BE49-F238E27FC236}">
              <a16:creationId xmlns:a16="http://schemas.microsoft.com/office/drawing/2014/main" xmlns="" id="{3298B68E-A1BF-C191-E092-9E7B58F67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61411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158</xdr:row>
      <xdr:rowOff>25395</xdr:rowOff>
    </xdr:from>
    <xdr:to>
      <xdr:col>18</xdr:col>
      <xdr:colOff>1667510</xdr:colOff>
      <xdr:row>158</xdr:row>
      <xdr:rowOff>1930395</xdr:rowOff>
    </xdr:to>
    <xdr:pic>
      <xdr:nvPicPr>
        <xdr:cNvPr id="569" name="A06587_0KFAU_9CT-01">
          <a:extLst>
            <a:ext uri="{FF2B5EF4-FFF2-40B4-BE49-F238E27FC236}">
              <a16:creationId xmlns:a16="http://schemas.microsoft.com/office/drawing/2014/main" xmlns="" id="{9EBDE553-87C3-3780-9C15-3E8D21A8D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81071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159</xdr:row>
      <xdr:rowOff>25405</xdr:rowOff>
    </xdr:from>
    <xdr:to>
      <xdr:col>18</xdr:col>
      <xdr:colOff>1667510</xdr:colOff>
      <xdr:row>159</xdr:row>
      <xdr:rowOff>1930405</xdr:rowOff>
    </xdr:to>
    <xdr:pic>
      <xdr:nvPicPr>
        <xdr:cNvPr id="571" name="A09568_0IJAC_900-01">
          <a:extLst>
            <a:ext uri="{FF2B5EF4-FFF2-40B4-BE49-F238E27FC236}">
              <a16:creationId xmlns:a16="http://schemas.microsoft.com/office/drawing/2014/main" xmlns="" id="{62769E81-1405-6E9E-4CB9-2C6F4405A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00730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161</xdr:row>
      <xdr:rowOff>25400</xdr:rowOff>
    </xdr:from>
    <xdr:to>
      <xdr:col>18</xdr:col>
      <xdr:colOff>1667510</xdr:colOff>
      <xdr:row>161</xdr:row>
      <xdr:rowOff>1930400</xdr:rowOff>
    </xdr:to>
    <xdr:pic>
      <xdr:nvPicPr>
        <xdr:cNvPr id="573" name="A09941_0JMAA_9XX-01">
          <a:extLst>
            <a:ext uri="{FF2B5EF4-FFF2-40B4-BE49-F238E27FC236}">
              <a16:creationId xmlns:a16="http://schemas.microsoft.com/office/drawing/2014/main" xmlns="" id="{B69C9820-7CAD-4C87-DE9E-4E2943D2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4005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162</xdr:row>
      <xdr:rowOff>25410</xdr:rowOff>
    </xdr:from>
    <xdr:to>
      <xdr:col>18</xdr:col>
      <xdr:colOff>1667510</xdr:colOff>
      <xdr:row>162</xdr:row>
      <xdr:rowOff>1930410</xdr:rowOff>
    </xdr:to>
    <xdr:pic>
      <xdr:nvPicPr>
        <xdr:cNvPr id="575" name="A06868_0AMIS_141-01">
          <a:extLst>
            <a:ext uri="{FF2B5EF4-FFF2-40B4-BE49-F238E27FC236}">
              <a16:creationId xmlns:a16="http://schemas.microsoft.com/office/drawing/2014/main" xmlns="" id="{3396DD41-D99F-8917-22CE-260BC96B9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59709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163</xdr:row>
      <xdr:rowOff>25395</xdr:rowOff>
    </xdr:from>
    <xdr:to>
      <xdr:col>18</xdr:col>
      <xdr:colOff>1667510</xdr:colOff>
      <xdr:row>163</xdr:row>
      <xdr:rowOff>1930395</xdr:rowOff>
    </xdr:to>
    <xdr:pic>
      <xdr:nvPicPr>
        <xdr:cNvPr id="577" name="A06869_0AMIS_141-01">
          <a:extLst>
            <a:ext uri="{FF2B5EF4-FFF2-40B4-BE49-F238E27FC236}">
              <a16:creationId xmlns:a16="http://schemas.microsoft.com/office/drawing/2014/main" xmlns="" id="{A0D0E5DE-39E0-0062-917C-527658B50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79369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164</xdr:row>
      <xdr:rowOff>25405</xdr:rowOff>
    </xdr:from>
    <xdr:to>
      <xdr:col>18</xdr:col>
      <xdr:colOff>1454150</xdr:colOff>
      <xdr:row>164</xdr:row>
      <xdr:rowOff>1930405</xdr:rowOff>
    </xdr:to>
    <xdr:pic>
      <xdr:nvPicPr>
        <xdr:cNvPr id="579" name="00SEMA_0BASU_900-01">
          <a:extLst>
            <a:ext uri="{FF2B5EF4-FFF2-40B4-BE49-F238E27FC236}">
              <a16:creationId xmlns:a16="http://schemas.microsoft.com/office/drawing/2014/main" xmlns="" id="{4C561236-2D89-FEEB-AD99-9593965C6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990288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165</xdr:row>
      <xdr:rowOff>25390</xdr:rowOff>
    </xdr:from>
    <xdr:to>
      <xdr:col>18</xdr:col>
      <xdr:colOff>1296988</xdr:colOff>
      <xdr:row>165</xdr:row>
      <xdr:rowOff>1930390</xdr:rowOff>
    </xdr:to>
    <xdr:pic>
      <xdr:nvPicPr>
        <xdr:cNvPr id="581" name="A04177_0PATI_9XX-01">
          <a:extLst>
            <a:ext uri="{FF2B5EF4-FFF2-40B4-BE49-F238E27FC236}">
              <a16:creationId xmlns:a16="http://schemas.microsoft.com/office/drawing/2014/main" xmlns="" id="{6601C1A1-BA74-2F37-4E78-4D3D3F884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1868830"/>
          <a:ext cx="127158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166</xdr:row>
      <xdr:rowOff>25400</xdr:rowOff>
    </xdr:from>
    <xdr:to>
      <xdr:col>18</xdr:col>
      <xdr:colOff>1667510</xdr:colOff>
      <xdr:row>166</xdr:row>
      <xdr:rowOff>1930400</xdr:rowOff>
    </xdr:to>
    <xdr:pic>
      <xdr:nvPicPr>
        <xdr:cNvPr id="583" name="A05098_0JMAC_96B-01">
          <a:extLst>
            <a:ext uri="{FF2B5EF4-FFF2-40B4-BE49-F238E27FC236}">
              <a16:creationId xmlns:a16="http://schemas.microsoft.com/office/drawing/2014/main" xmlns="" id="{3C1C8BB2-3249-C6A7-B332-006AF8B3C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3834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167</xdr:row>
      <xdr:rowOff>25410</xdr:rowOff>
    </xdr:from>
    <xdr:to>
      <xdr:col>18</xdr:col>
      <xdr:colOff>1667510</xdr:colOff>
      <xdr:row>167</xdr:row>
      <xdr:rowOff>1930410</xdr:rowOff>
    </xdr:to>
    <xdr:pic>
      <xdr:nvPicPr>
        <xdr:cNvPr id="585" name="A06596_0JFAW_36M-01">
          <a:extLst>
            <a:ext uri="{FF2B5EF4-FFF2-40B4-BE49-F238E27FC236}">
              <a16:creationId xmlns:a16="http://schemas.microsoft.com/office/drawing/2014/main" xmlns="" id="{CEBC6861-E7C4-9A22-3AE8-5A0D45854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58007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168</xdr:row>
      <xdr:rowOff>25395</xdr:rowOff>
    </xdr:from>
    <xdr:to>
      <xdr:col>18</xdr:col>
      <xdr:colOff>1667510</xdr:colOff>
      <xdr:row>168</xdr:row>
      <xdr:rowOff>1930395</xdr:rowOff>
    </xdr:to>
    <xdr:pic>
      <xdr:nvPicPr>
        <xdr:cNvPr id="587" name="A06780_0JFAX_36M-01">
          <a:extLst>
            <a:ext uri="{FF2B5EF4-FFF2-40B4-BE49-F238E27FC236}">
              <a16:creationId xmlns:a16="http://schemas.microsoft.com/office/drawing/2014/main" xmlns="" id="{D64567F9-628D-F822-46C6-E7DC9C42B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77667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169</xdr:row>
      <xdr:rowOff>25405</xdr:rowOff>
    </xdr:from>
    <xdr:to>
      <xdr:col>18</xdr:col>
      <xdr:colOff>1667510</xdr:colOff>
      <xdr:row>169</xdr:row>
      <xdr:rowOff>1930405</xdr:rowOff>
    </xdr:to>
    <xdr:pic>
      <xdr:nvPicPr>
        <xdr:cNvPr id="589" name="A09122_0CCAB_9XX-01">
          <a:extLst>
            <a:ext uri="{FF2B5EF4-FFF2-40B4-BE49-F238E27FC236}">
              <a16:creationId xmlns:a16="http://schemas.microsoft.com/office/drawing/2014/main" xmlns="" id="{1C98CBF3-CF06-2751-CA06-BC0D05856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97326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170</xdr:row>
      <xdr:rowOff>25390</xdr:rowOff>
    </xdr:from>
    <xdr:to>
      <xdr:col>18</xdr:col>
      <xdr:colOff>1667510</xdr:colOff>
      <xdr:row>170</xdr:row>
      <xdr:rowOff>1930390</xdr:rowOff>
    </xdr:to>
    <xdr:pic>
      <xdr:nvPicPr>
        <xdr:cNvPr id="591" name="A09509_0CATM_141-01">
          <a:extLst>
            <a:ext uri="{FF2B5EF4-FFF2-40B4-BE49-F238E27FC236}">
              <a16:creationId xmlns:a16="http://schemas.microsoft.com/office/drawing/2014/main" xmlns="" id="{76E85764-C3E5-A771-8CAA-61716699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116986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172</xdr:row>
      <xdr:rowOff>25410</xdr:rowOff>
    </xdr:from>
    <xdr:to>
      <xdr:col>18</xdr:col>
      <xdr:colOff>1667510</xdr:colOff>
      <xdr:row>172</xdr:row>
      <xdr:rowOff>1930410</xdr:rowOff>
    </xdr:to>
    <xdr:pic>
      <xdr:nvPicPr>
        <xdr:cNvPr id="593" name="A10644_0CATM_100-01">
          <a:extLst>
            <a:ext uri="{FF2B5EF4-FFF2-40B4-BE49-F238E27FC236}">
              <a16:creationId xmlns:a16="http://schemas.microsoft.com/office/drawing/2014/main" xmlns="" id="{92CA527F-D165-5DBA-4E31-6FEDC9FD7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156305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41276</xdr:colOff>
      <xdr:row>12</xdr:row>
      <xdr:rowOff>25400</xdr:rowOff>
    </xdr:from>
    <xdr:to>
      <xdr:col>18</xdr:col>
      <xdr:colOff>1683386</xdr:colOff>
      <xdr:row>12</xdr:row>
      <xdr:rowOff>1930400</xdr:rowOff>
    </xdr:to>
    <xdr:pic>
      <xdr:nvPicPr>
        <xdr:cNvPr id="595" name="A03594_09B98_01-01">
          <a:extLst>
            <a:ext uri="{FF2B5EF4-FFF2-40B4-BE49-F238E27FC236}">
              <a16:creationId xmlns:a16="http://schemas.microsoft.com/office/drawing/2014/main" xmlns="" id="{970B31EF-762A-CDAB-2D7A-CA98C3CD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20026" y="107315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</xdr:row>
      <xdr:rowOff>25400</xdr:rowOff>
    </xdr:from>
    <xdr:to>
      <xdr:col>18</xdr:col>
      <xdr:colOff>1667510</xdr:colOff>
      <xdr:row>13</xdr:row>
      <xdr:rowOff>1930400</xdr:rowOff>
    </xdr:to>
    <xdr:pic>
      <xdr:nvPicPr>
        <xdr:cNvPr id="597" name="A03594_09B98_01-01">
          <a:extLst>
            <a:ext uri="{FF2B5EF4-FFF2-40B4-BE49-F238E27FC236}">
              <a16:creationId xmlns:a16="http://schemas.microsoft.com/office/drawing/2014/main" xmlns="" id="{FB2BBBC2-84ED-9564-142D-4783891C6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4292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</xdr:row>
      <xdr:rowOff>25400</xdr:rowOff>
    </xdr:from>
    <xdr:to>
      <xdr:col>18</xdr:col>
      <xdr:colOff>1667510</xdr:colOff>
      <xdr:row>14</xdr:row>
      <xdr:rowOff>1930400</xdr:rowOff>
    </xdr:to>
    <xdr:pic>
      <xdr:nvPicPr>
        <xdr:cNvPr id="599" name="A03594_09B98_01-01">
          <a:extLst>
            <a:ext uri="{FF2B5EF4-FFF2-40B4-BE49-F238E27FC236}">
              <a16:creationId xmlns:a16="http://schemas.microsoft.com/office/drawing/2014/main" xmlns="" id="{CCE098CE-DE17-436D-35DB-EF232ED0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00888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</xdr:row>
      <xdr:rowOff>25400</xdr:rowOff>
    </xdr:from>
    <xdr:to>
      <xdr:col>18</xdr:col>
      <xdr:colOff>1667510</xdr:colOff>
      <xdr:row>15</xdr:row>
      <xdr:rowOff>1930400</xdr:rowOff>
    </xdr:to>
    <xdr:pic>
      <xdr:nvPicPr>
        <xdr:cNvPr id="601" name="A03594_09D89_02-01">
          <a:extLst>
            <a:ext uri="{FF2B5EF4-FFF2-40B4-BE49-F238E27FC236}">
              <a16:creationId xmlns:a16="http://schemas.microsoft.com/office/drawing/2014/main" xmlns="" id="{C66E64D0-C853-184D-7DE4-681D1347B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97484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</xdr:row>
      <xdr:rowOff>25400</xdr:rowOff>
    </xdr:from>
    <xdr:to>
      <xdr:col>18</xdr:col>
      <xdr:colOff>1667510</xdr:colOff>
      <xdr:row>16</xdr:row>
      <xdr:rowOff>1930400</xdr:rowOff>
    </xdr:to>
    <xdr:pic>
      <xdr:nvPicPr>
        <xdr:cNvPr id="603" name="A03594_09D89_02-01">
          <a:extLst>
            <a:ext uri="{FF2B5EF4-FFF2-40B4-BE49-F238E27FC236}">
              <a16:creationId xmlns:a16="http://schemas.microsoft.com/office/drawing/2014/main" xmlns="" id="{2E8F624B-8E40-1656-5F96-294AE2A0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8940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17</xdr:row>
      <xdr:rowOff>25400</xdr:rowOff>
    </xdr:from>
    <xdr:to>
      <xdr:col>18</xdr:col>
      <xdr:colOff>1667510</xdr:colOff>
      <xdr:row>17</xdr:row>
      <xdr:rowOff>1930400</xdr:rowOff>
    </xdr:to>
    <xdr:pic>
      <xdr:nvPicPr>
        <xdr:cNvPr id="605" name="A03594_09E95_01-01">
          <a:extLst>
            <a:ext uri="{FF2B5EF4-FFF2-40B4-BE49-F238E27FC236}">
              <a16:creationId xmlns:a16="http://schemas.microsoft.com/office/drawing/2014/main" xmlns="" id="{6C4DB5ED-B5A8-D2B6-74A2-419F7B40B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90676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18</xdr:row>
      <xdr:rowOff>25400</xdr:rowOff>
    </xdr:from>
    <xdr:to>
      <xdr:col>18</xdr:col>
      <xdr:colOff>1667510</xdr:colOff>
      <xdr:row>18</xdr:row>
      <xdr:rowOff>1930400</xdr:rowOff>
    </xdr:to>
    <xdr:pic>
      <xdr:nvPicPr>
        <xdr:cNvPr id="607" name="A03594_09E95_01-01">
          <a:extLst>
            <a:ext uri="{FF2B5EF4-FFF2-40B4-BE49-F238E27FC236}">
              <a16:creationId xmlns:a16="http://schemas.microsoft.com/office/drawing/2014/main" xmlns="" id="{EE981C95-4A26-677C-7E8F-F000BBA7D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87272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19</xdr:row>
      <xdr:rowOff>25400</xdr:rowOff>
    </xdr:from>
    <xdr:to>
      <xdr:col>18</xdr:col>
      <xdr:colOff>1667510</xdr:colOff>
      <xdr:row>19</xdr:row>
      <xdr:rowOff>1930400</xdr:rowOff>
    </xdr:to>
    <xdr:pic>
      <xdr:nvPicPr>
        <xdr:cNvPr id="609" name="A03594_09E95_01-01">
          <a:extLst>
            <a:ext uri="{FF2B5EF4-FFF2-40B4-BE49-F238E27FC236}">
              <a16:creationId xmlns:a16="http://schemas.microsoft.com/office/drawing/2014/main" xmlns="" id="{9FB234C8-7D34-5D47-7F99-A14D7C758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83868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20</xdr:row>
      <xdr:rowOff>25399</xdr:rowOff>
    </xdr:from>
    <xdr:to>
      <xdr:col>18</xdr:col>
      <xdr:colOff>1667510</xdr:colOff>
      <xdr:row>20</xdr:row>
      <xdr:rowOff>1930399</xdr:rowOff>
    </xdr:to>
    <xdr:pic>
      <xdr:nvPicPr>
        <xdr:cNvPr id="611" name="A03594_0QWTX_9XX-01">
          <a:extLst>
            <a:ext uri="{FF2B5EF4-FFF2-40B4-BE49-F238E27FC236}">
              <a16:creationId xmlns:a16="http://schemas.microsoft.com/office/drawing/2014/main" xmlns="" id="{D0BEC5D7-CEE0-9016-8704-B9122EB1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80463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21</xdr:row>
      <xdr:rowOff>25400</xdr:rowOff>
    </xdr:from>
    <xdr:to>
      <xdr:col>18</xdr:col>
      <xdr:colOff>1667510</xdr:colOff>
      <xdr:row>21</xdr:row>
      <xdr:rowOff>1930400</xdr:rowOff>
    </xdr:to>
    <xdr:pic>
      <xdr:nvPicPr>
        <xdr:cNvPr id="613" name="A03594_0QWTX_9XX-01">
          <a:extLst>
            <a:ext uri="{FF2B5EF4-FFF2-40B4-BE49-F238E27FC236}">
              <a16:creationId xmlns:a16="http://schemas.microsoft.com/office/drawing/2014/main" xmlns="" id="{7002B903-FFB5-C2B9-B7A8-1DD70D77F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770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22</xdr:row>
      <xdr:rowOff>25401</xdr:rowOff>
    </xdr:from>
    <xdr:to>
      <xdr:col>18</xdr:col>
      <xdr:colOff>1667510</xdr:colOff>
      <xdr:row>22</xdr:row>
      <xdr:rowOff>1930401</xdr:rowOff>
    </xdr:to>
    <xdr:pic>
      <xdr:nvPicPr>
        <xdr:cNvPr id="615" name="A03594_0QWTX_9XX-01">
          <a:extLst>
            <a:ext uri="{FF2B5EF4-FFF2-40B4-BE49-F238E27FC236}">
              <a16:creationId xmlns:a16="http://schemas.microsoft.com/office/drawing/2014/main" xmlns="" id="{029AC49F-F8D6-E99B-68C5-FF1AE6908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73656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23</xdr:row>
      <xdr:rowOff>25400</xdr:rowOff>
    </xdr:from>
    <xdr:to>
      <xdr:col>18</xdr:col>
      <xdr:colOff>1295083</xdr:colOff>
      <xdr:row>23</xdr:row>
      <xdr:rowOff>1930400</xdr:rowOff>
    </xdr:to>
    <xdr:pic>
      <xdr:nvPicPr>
        <xdr:cNvPr id="617" name="00SU1X_009ZR_01-01">
          <a:extLst>
            <a:ext uri="{FF2B5EF4-FFF2-40B4-BE49-F238E27FC236}">
              <a16:creationId xmlns:a16="http://schemas.microsoft.com/office/drawing/2014/main" xmlns="" id="{6503E4A0-AA8E-1F0D-66BD-6E66C1C01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2702520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24</xdr:row>
      <xdr:rowOff>25400</xdr:rowOff>
    </xdr:from>
    <xdr:to>
      <xdr:col>18</xdr:col>
      <xdr:colOff>1295083</xdr:colOff>
      <xdr:row>24</xdr:row>
      <xdr:rowOff>1930400</xdr:rowOff>
    </xdr:to>
    <xdr:pic>
      <xdr:nvPicPr>
        <xdr:cNvPr id="619" name="00SU1X_009ZR_01-01">
          <a:extLst>
            <a:ext uri="{FF2B5EF4-FFF2-40B4-BE49-F238E27FC236}">
              <a16:creationId xmlns:a16="http://schemas.microsoft.com/office/drawing/2014/main" xmlns="" id="{4E8449EA-86D7-7380-BE72-72283D26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668480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25</xdr:row>
      <xdr:rowOff>25399</xdr:rowOff>
    </xdr:from>
    <xdr:to>
      <xdr:col>18</xdr:col>
      <xdr:colOff>1667510</xdr:colOff>
      <xdr:row>25</xdr:row>
      <xdr:rowOff>1930399</xdr:rowOff>
    </xdr:to>
    <xdr:pic>
      <xdr:nvPicPr>
        <xdr:cNvPr id="621" name="A03568_09B88_02-01">
          <a:extLst>
            <a:ext uri="{FF2B5EF4-FFF2-40B4-BE49-F238E27FC236}">
              <a16:creationId xmlns:a16="http://schemas.microsoft.com/office/drawing/2014/main" xmlns="" id="{663B4D56-9B71-0A16-19C7-D2065D6A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63443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26</xdr:row>
      <xdr:rowOff>25400</xdr:rowOff>
    </xdr:from>
    <xdr:to>
      <xdr:col>18</xdr:col>
      <xdr:colOff>1667510</xdr:colOff>
      <xdr:row>26</xdr:row>
      <xdr:rowOff>1930400</xdr:rowOff>
    </xdr:to>
    <xdr:pic>
      <xdr:nvPicPr>
        <xdr:cNvPr id="623" name="A03568_09B88_02-01">
          <a:extLst>
            <a:ext uri="{FF2B5EF4-FFF2-40B4-BE49-F238E27FC236}">
              <a16:creationId xmlns:a16="http://schemas.microsoft.com/office/drawing/2014/main" xmlns="" id="{92E6D966-3143-A370-BE8F-DA322A6C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6004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27</xdr:row>
      <xdr:rowOff>25401</xdr:rowOff>
    </xdr:from>
    <xdr:to>
      <xdr:col>18</xdr:col>
      <xdr:colOff>1667510</xdr:colOff>
      <xdr:row>27</xdr:row>
      <xdr:rowOff>1930401</xdr:rowOff>
    </xdr:to>
    <xdr:pic>
      <xdr:nvPicPr>
        <xdr:cNvPr id="625" name="A03571_0TFAT_01-01">
          <a:extLst>
            <a:ext uri="{FF2B5EF4-FFF2-40B4-BE49-F238E27FC236}">
              <a16:creationId xmlns:a16="http://schemas.microsoft.com/office/drawing/2014/main" xmlns="" id="{6799F7C5-4F29-972F-E30E-B7E87D05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56636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28</xdr:row>
      <xdr:rowOff>25401</xdr:rowOff>
    </xdr:from>
    <xdr:to>
      <xdr:col>18</xdr:col>
      <xdr:colOff>1295169</xdr:colOff>
      <xdr:row>28</xdr:row>
      <xdr:rowOff>1930401</xdr:rowOff>
    </xdr:to>
    <xdr:pic>
      <xdr:nvPicPr>
        <xdr:cNvPr id="627" name="A12022_R9D81_01-01">
          <a:extLst>
            <a:ext uri="{FF2B5EF4-FFF2-40B4-BE49-F238E27FC236}">
              <a16:creationId xmlns:a16="http://schemas.microsoft.com/office/drawing/2014/main" xmlns="" id="{1BFB69A1-DC7A-7CDC-FA63-92F79E7D8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2532321"/>
          <a:ext cx="1269769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29</xdr:row>
      <xdr:rowOff>25399</xdr:rowOff>
    </xdr:from>
    <xdr:to>
      <xdr:col>18</xdr:col>
      <xdr:colOff>1295169</xdr:colOff>
      <xdr:row>29</xdr:row>
      <xdr:rowOff>1930399</xdr:rowOff>
    </xdr:to>
    <xdr:pic>
      <xdr:nvPicPr>
        <xdr:cNvPr id="629" name="A12022_R9D81_01-01">
          <a:extLst>
            <a:ext uri="{FF2B5EF4-FFF2-40B4-BE49-F238E27FC236}">
              <a16:creationId xmlns:a16="http://schemas.microsoft.com/office/drawing/2014/main" xmlns="" id="{816E91FC-599D-4A27-8113-3067F9489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4498279"/>
          <a:ext cx="1269769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30</xdr:row>
      <xdr:rowOff>25399</xdr:rowOff>
    </xdr:from>
    <xdr:to>
      <xdr:col>18</xdr:col>
      <xdr:colOff>1667510</xdr:colOff>
      <xdr:row>30</xdr:row>
      <xdr:rowOff>1930399</xdr:rowOff>
    </xdr:to>
    <xdr:pic>
      <xdr:nvPicPr>
        <xdr:cNvPr id="631" name="A03558_09B83_02-01">
          <a:extLst>
            <a:ext uri="{FF2B5EF4-FFF2-40B4-BE49-F238E27FC236}">
              <a16:creationId xmlns:a16="http://schemas.microsoft.com/office/drawing/2014/main" xmlns="" id="{7AB40805-4C73-F4E3-B9A9-CC564BB1E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646423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31</xdr:row>
      <xdr:rowOff>25400</xdr:rowOff>
    </xdr:from>
    <xdr:to>
      <xdr:col>18</xdr:col>
      <xdr:colOff>1667510</xdr:colOff>
      <xdr:row>31</xdr:row>
      <xdr:rowOff>1930400</xdr:rowOff>
    </xdr:to>
    <xdr:pic>
      <xdr:nvPicPr>
        <xdr:cNvPr id="633" name="A03558_09B90_01-01">
          <a:extLst>
            <a:ext uri="{FF2B5EF4-FFF2-40B4-BE49-F238E27FC236}">
              <a16:creationId xmlns:a16="http://schemas.microsoft.com/office/drawing/2014/main" xmlns="" id="{49546863-EB43-AEF0-0989-826DC365F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84302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32</xdr:row>
      <xdr:rowOff>25401</xdr:rowOff>
    </xdr:from>
    <xdr:to>
      <xdr:col>18</xdr:col>
      <xdr:colOff>1667510</xdr:colOff>
      <xdr:row>32</xdr:row>
      <xdr:rowOff>1930401</xdr:rowOff>
    </xdr:to>
    <xdr:pic>
      <xdr:nvPicPr>
        <xdr:cNvPr id="635" name="A03558_09B90_01-01">
          <a:extLst>
            <a:ext uri="{FF2B5EF4-FFF2-40B4-BE49-F238E27FC236}">
              <a16:creationId xmlns:a16="http://schemas.microsoft.com/office/drawing/2014/main" xmlns="" id="{8F0FD6BD-C2CA-6C2B-E3E0-9A0D94FE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039616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33</xdr:row>
      <xdr:rowOff>25401</xdr:rowOff>
    </xdr:from>
    <xdr:to>
      <xdr:col>18</xdr:col>
      <xdr:colOff>1667510</xdr:colOff>
      <xdr:row>33</xdr:row>
      <xdr:rowOff>1930401</xdr:rowOff>
    </xdr:to>
    <xdr:pic>
      <xdr:nvPicPr>
        <xdr:cNvPr id="637" name="A03558_09B90_01-01">
          <a:extLst>
            <a:ext uri="{FF2B5EF4-FFF2-40B4-BE49-F238E27FC236}">
              <a16:creationId xmlns:a16="http://schemas.microsoft.com/office/drawing/2014/main" xmlns="" id="{DDD702FD-98B0-E1ED-23C4-88D04BB87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236212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34</xdr:row>
      <xdr:rowOff>25399</xdr:rowOff>
    </xdr:from>
    <xdr:to>
      <xdr:col>18</xdr:col>
      <xdr:colOff>1667510</xdr:colOff>
      <xdr:row>34</xdr:row>
      <xdr:rowOff>1930399</xdr:rowOff>
    </xdr:to>
    <xdr:pic>
      <xdr:nvPicPr>
        <xdr:cNvPr id="639" name="A03558_09E84_01-01">
          <a:extLst>
            <a:ext uri="{FF2B5EF4-FFF2-40B4-BE49-F238E27FC236}">
              <a16:creationId xmlns:a16="http://schemas.microsoft.com/office/drawing/2014/main" xmlns="" id="{3A689B9A-35C6-E900-024D-C27BA82A8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432807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35</xdr:row>
      <xdr:rowOff>25399</xdr:rowOff>
    </xdr:from>
    <xdr:to>
      <xdr:col>18</xdr:col>
      <xdr:colOff>1667510</xdr:colOff>
      <xdr:row>35</xdr:row>
      <xdr:rowOff>1930399</xdr:rowOff>
    </xdr:to>
    <xdr:pic>
      <xdr:nvPicPr>
        <xdr:cNvPr id="641" name="A03558_09E94_02-01">
          <a:extLst>
            <a:ext uri="{FF2B5EF4-FFF2-40B4-BE49-F238E27FC236}">
              <a16:creationId xmlns:a16="http://schemas.microsoft.com/office/drawing/2014/main" xmlns="" id="{E66EB9A7-2CE8-D546-5D3D-F0CB4557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629403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36</xdr:row>
      <xdr:rowOff>25400</xdr:rowOff>
    </xdr:from>
    <xdr:to>
      <xdr:col>18</xdr:col>
      <xdr:colOff>1667510</xdr:colOff>
      <xdr:row>36</xdr:row>
      <xdr:rowOff>1930400</xdr:rowOff>
    </xdr:to>
    <xdr:pic>
      <xdr:nvPicPr>
        <xdr:cNvPr id="643" name="A03558_09E94_02-01">
          <a:extLst>
            <a:ext uri="{FF2B5EF4-FFF2-40B4-BE49-F238E27FC236}">
              <a16:creationId xmlns:a16="http://schemas.microsoft.com/office/drawing/2014/main" xmlns="" id="{5E717AC5-246B-5C34-338F-C65FE4CF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48260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37</xdr:row>
      <xdr:rowOff>25401</xdr:rowOff>
    </xdr:from>
    <xdr:to>
      <xdr:col>18</xdr:col>
      <xdr:colOff>1667510</xdr:colOff>
      <xdr:row>37</xdr:row>
      <xdr:rowOff>1930401</xdr:rowOff>
    </xdr:to>
    <xdr:pic>
      <xdr:nvPicPr>
        <xdr:cNvPr id="645" name="A03558_09E94_02-01">
          <a:extLst>
            <a:ext uri="{FF2B5EF4-FFF2-40B4-BE49-F238E27FC236}">
              <a16:creationId xmlns:a16="http://schemas.microsoft.com/office/drawing/2014/main" xmlns="" id="{7E1218D5-4407-B06D-D40F-D401373C5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022596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38</xdr:row>
      <xdr:rowOff>25401</xdr:rowOff>
    </xdr:from>
    <xdr:to>
      <xdr:col>18</xdr:col>
      <xdr:colOff>1667510</xdr:colOff>
      <xdr:row>38</xdr:row>
      <xdr:rowOff>1930401</xdr:rowOff>
    </xdr:to>
    <xdr:pic>
      <xdr:nvPicPr>
        <xdr:cNvPr id="647" name="A03558_Z9B89_01-01">
          <a:extLst>
            <a:ext uri="{FF2B5EF4-FFF2-40B4-BE49-F238E27FC236}">
              <a16:creationId xmlns:a16="http://schemas.microsoft.com/office/drawing/2014/main" xmlns="" id="{53DF2976-DC93-AF89-13DE-846A06009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219192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39</xdr:row>
      <xdr:rowOff>25399</xdr:rowOff>
    </xdr:from>
    <xdr:to>
      <xdr:col>18</xdr:col>
      <xdr:colOff>1295498</xdr:colOff>
      <xdr:row>39</xdr:row>
      <xdr:rowOff>1930399</xdr:rowOff>
    </xdr:to>
    <xdr:pic>
      <xdr:nvPicPr>
        <xdr:cNvPr id="649" name="A12025_R07P3_01-01">
          <a:extLst>
            <a:ext uri="{FF2B5EF4-FFF2-40B4-BE49-F238E27FC236}">
              <a16:creationId xmlns:a16="http://schemas.microsoft.com/office/drawing/2014/main" xmlns="" id="{32B5EB52-0950-9B32-CB3B-14A86BCBD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4157879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40</xdr:row>
      <xdr:rowOff>25402</xdr:rowOff>
    </xdr:from>
    <xdr:to>
      <xdr:col>18</xdr:col>
      <xdr:colOff>1295498</xdr:colOff>
      <xdr:row>40</xdr:row>
      <xdr:rowOff>1930402</xdr:rowOff>
    </xdr:to>
    <xdr:pic>
      <xdr:nvPicPr>
        <xdr:cNvPr id="651" name="A12025_R07P3_01-01">
          <a:extLst>
            <a:ext uri="{FF2B5EF4-FFF2-40B4-BE49-F238E27FC236}">
              <a16:creationId xmlns:a16="http://schemas.microsoft.com/office/drawing/2014/main" xmlns="" id="{9AE09E2F-D345-2032-8C5B-88291FA5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6123842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41</xdr:row>
      <xdr:rowOff>25400</xdr:rowOff>
    </xdr:from>
    <xdr:to>
      <xdr:col>18</xdr:col>
      <xdr:colOff>1667510</xdr:colOff>
      <xdr:row>41</xdr:row>
      <xdr:rowOff>1930400</xdr:rowOff>
    </xdr:to>
    <xdr:pic>
      <xdr:nvPicPr>
        <xdr:cNvPr id="653" name="A05156_007K8_02-01">
          <a:extLst>
            <a:ext uri="{FF2B5EF4-FFF2-40B4-BE49-F238E27FC236}">
              <a16:creationId xmlns:a16="http://schemas.microsoft.com/office/drawing/2014/main" xmlns="" id="{56537D44-47C2-BCB4-C183-E98D651B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58089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42</xdr:row>
      <xdr:rowOff>25398</xdr:rowOff>
    </xdr:from>
    <xdr:to>
      <xdr:col>18</xdr:col>
      <xdr:colOff>1667510</xdr:colOff>
      <xdr:row>42</xdr:row>
      <xdr:rowOff>1930398</xdr:rowOff>
    </xdr:to>
    <xdr:pic>
      <xdr:nvPicPr>
        <xdr:cNvPr id="655" name="A05156_007K8_02-01">
          <a:extLst>
            <a:ext uri="{FF2B5EF4-FFF2-40B4-BE49-F238E27FC236}">
              <a16:creationId xmlns:a16="http://schemas.microsoft.com/office/drawing/2014/main" xmlns="" id="{6351C9AA-DBDE-4A5C-AC76-A91BC7225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00557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43</xdr:row>
      <xdr:rowOff>25401</xdr:rowOff>
    </xdr:from>
    <xdr:to>
      <xdr:col>18</xdr:col>
      <xdr:colOff>1295400</xdr:colOff>
      <xdr:row>43</xdr:row>
      <xdr:rowOff>1930401</xdr:rowOff>
    </xdr:to>
    <xdr:pic>
      <xdr:nvPicPr>
        <xdr:cNvPr id="657" name="A00893_R0R71_01-01">
          <a:extLst>
            <a:ext uri="{FF2B5EF4-FFF2-40B4-BE49-F238E27FC236}">
              <a16:creationId xmlns:a16="http://schemas.microsoft.com/office/drawing/2014/main" xmlns="" id="{4CE10ABC-870C-8292-436B-4E79DA14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2021721"/>
          <a:ext cx="127000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44</xdr:row>
      <xdr:rowOff>25399</xdr:rowOff>
    </xdr:from>
    <xdr:to>
      <xdr:col>18</xdr:col>
      <xdr:colOff>1295400</xdr:colOff>
      <xdr:row>44</xdr:row>
      <xdr:rowOff>1930399</xdr:rowOff>
    </xdr:to>
    <xdr:pic>
      <xdr:nvPicPr>
        <xdr:cNvPr id="659" name="A00893_R0R71_01-01">
          <a:extLst>
            <a:ext uri="{FF2B5EF4-FFF2-40B4-BE49-F238E27FC236}">
              <a16:creationId xmlns:a16="http://schemas.microsoft.com/office/drawing/2014/main" xmlns="" id="{23F6B92E-A52C-FFA5-8603-8B9FA5509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3987679"/>
          <a:ext cx="127000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45</xdr:row>
      <xdr:rowOff>25402</xdr:rowOff>
    </xdr:from>
    <xdr:to>
      <xdr:col>18</xdr:col>
      <xdr:colOff>1667510</xdr:colOff>
      <xdr:row>45</xdr:row>
      <xdr:rowOff>1930402</xdr:rowOff>
    </xdr:to>
    <xdr:pic>
      <xdr:nvPicPr>
        <xdr:cNvPr id="661" name="00SID9_0IHAU_02-01">
          <a:extLst>
            <a:ext uri="{FF2B5EF4-FFF2-40B4-BE49-F238E27FC236}">
              <a16:creationId xmlns:a16="http://schemas.microsoft.com/office/drawing/2014/main" xmlns="" id="{D1DCE1B0-74EA-D7C8-701A-2B241255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59536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46</xdr:row>
      <xdr:rowOff>25400</xdr:rowOff>
    </xdr:from>
    <xdr:to>
      <xdr:col>18</xdr:col>
      <xdr:colOff>1667510</xdr:colOff>
      <xdr:row>46</xdr:row>
      <xdr:rowOff>1930400</xdr:rowOff>
    </xdr:to>
    <xdr:pic>
      <xdr:nvPicPr>
        <xdr:cNvPr id="663" name="00SID9_0IHAU_02-01">
          <a:extLst>
            <a:ext uri="{FF2B5EF4-FFF2-40B4-BE49-F238E27FC236}">
              <a16:creationId xmlns:a16="http://schemas.microsoft.com/office/drawing/2014/main" xmlns="" id="{48FD6BB7-F1DE-BEB1-A80C-DEFE224F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7919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47</xdr:row>
      <xdr:rowOff>25398</xdr:rowOff>
    </xdr:from>
    <xdr:to>
      <xdr:col>18</xdr:col>
      <xdr:colOff>1667510</xdr:colOff>
      <xdr:row>47</xdr:row>
      <xdr:rowOff>1930398</xdr:rowOff>
    </xdr:to>
    <xdr:pic>
      <xdr:nvPicPr>
        <xdr:cNvPr id="665" name="00SID9_0IHAU_02-01">
          <a:extLst>
            <a:ext uri="{FF2B5EF4-FFF2-40B4-BE49-F238E27FC236}">
              <a16:creationId xmlns:a16="http://schemas.microsoft.com/office/drawing/2014/main" xmlns="" id="{C4A8D7F9-C3E1-BF04-0DD1-AFE64A3E9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698855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49</xdr:row>
      <xdr:rowOff>25399</xdr:rowOff>
    </xdr:from>
    <xdr:to>
      <xdr:col>18</xdr:col>
      <xdr:colOff>1295400</xdr:colOff>
      <xdr:row>49</xdr:row>
      <xdr:rowOff>1930399</xdr:rowOff>
    </xdr:to>
    <xdr:pic>
      <xdr:nvPicPr>
        <xdr:cNvPr id="667" name="A00890_RS182_01-01">
          <a:extLst>
            <a:ext uri="{FF2B5EF4-FFF2-40B4-BE49-F238E27FC236}">
              <a16:creationId xmlns:a16="http://schemas.microsoft.com/office/drawing/2014/main" xmlns="" id="{084D0F7D-12F2-DDA9-9EDD-6255FF8DF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73817479"/>
          <a:ext cx="127000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50</xdr:row>
      <xdr:rowOff>25402</xdr:rowOff>
    </xdr:from>
    <xdr:to>
      <xdr:col>18</xdr:col>
      <xdr:colOff>1295498</xdr:colOff>
      <xdr:row>50</xdr:row>
      <xdr:rowOff>1930402</xdr:rowOff>
    </xdr:to>
    <xdr:pic>
      <xdr:nvPicPr>
        <xdr:cNvPr id="669" name="00S0PS_R168L_01-01">
          <a:extLst>
            <a:ext uri="{FF2B5EF4-FFF2-40B4-BE49-F238E27FC236}">
              <a16:creationId xmlns:a16="http://schemas.microsoft.com/office/drawing/2014/main" xmlns="" id="{22E31072-DBE0-FE1E-75B7-4312D164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75783442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51</xdr:row>
      <xdr:rowOff>25400</xdr:rowOff>
    </xdr:from>
    <xdr:to>
      <xdr:col>18</xdr:col>
      <xdr:colOff>1295498</xdr:colOff>
      <xdr:row>51</xdr:row>
      <xdr:rowOff>1930400</xdr:rowOff>
    </xdr:to>
    <xdr:pic>
      <xdr:nvPicPr>
        <xdr:cNvPr id="671" name="00S0PS_R168L_01-01">
          <a:extLst>
            <a:ext uri="{FF2B5EF4-FFF2-40B4-BE49-F238E27FC236}">
              <a16:creationId xmlns:a16="http://schemas.microsoft.com/office/drawing/2014/main" xmlns="" id="{B20317E8-7DB2-5194-9217-97D72DF2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77749400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52</xdr:row>
      <xdr:rowOff>25398</xdr:rowOff>
    </xdr:from>
    <xdr:to>
      <xdr:col>18</xdr:col>
      <xdr:colOff>1295498</xdr:colOff>
      <xdr:row>52</xdr:row>
      <xdr:rowOff>1930398</xdr:rowOff>
    </xdr:to>
    <xdr:pic>
      <xdr:nvPicPr>
        <xdr:cNvPr id="673" name="00S0PS_R168L_01-01">
          <a:extLst>
            <a:ext uri="{FF2B5EF4-FFF2-40B4-BE49-F238E27FC236}">
              <a16:creationId xmlns:a16="http://schemas.microsoft.com/office/drawing/2014/main" xmlns="" id="{0A9EA802-417C-B816-06F0-020D2ACA7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79715358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55</xdr:row>
      <xdr:rowOff>25402</xdr:rowOff>
    </xdr:from>
    <xdr:to>
      <xdr:col>18</xdr:col>
      <xdr:colOff>1295498</xdr:colOff>
      <xdr:row>55</xdr:row>
      <xdr:rowOff>1930402</xdr:rowOff>
    </xdr:to>
    <xdr:pic>
      <xdr:nvPicPr>
        <xdr:cNvPr id="675" name="A13342_R168L_01-01">
          <a:extLst>
            <a:ext uri="{FF2B5EF4-FFF2-40B4-BE49-F238E27FC236}">
              <a16:creationId xmlns:a16="http://schemas.microsoft.com/office/drawing/2014/main" xmlns="" id="{F84F4534-8923-3BE0-BA61-435781B0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85613242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56</xdr:row>
      <xdr:rowOff>25400</xdr:rowOff>
    </xdr:from>
    <xdr:to>
      <xdr:col>18</xdr:col>
      <xdr:colOff>1295498</xdr:colOff>
      <xdr:row>56</xdr:row>
      <xdr:rowOff>1930400</xdr:rowOff>
    </xdr:to>
    <xdr:pic>
      <xdr:nvPicPr>
        <xdr:cNvPr id="677" name="A13342_R168L_01-01">
          <a:extLst>
            <a:ext uri="{FF2B5EF4-FFF2-40B4-BE49-F238E27FC236}">
              <a16:creationId xmlns:a16="http://schemas.microsoft.com/office/drawing/2014/main" xmlns="" id="{21DADDC5-018A-5AEE-23BE-D8FAA8913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87579200"/>
          <a:ext cx="127009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57</xdr:row>
      <xdr:rowOff>25398</xdr:rowOff>
    </xdr:from>
    <xdr:to>
      <xdr:col>18</xdr:col>
      <xdr:colOff>1667510</xdr:colOff>
      <xdr:row>57</xdr:row>
      <xdr:rowOff>1930398</xdr:rowOff>
    </xdr:to>
    <xdr:pic>
      <xdr:nvPicPr>
        <xdr:cNvPr id="679" name="00STMV_R69ZY_01-01">
          <a:extLst>
            <a:ext uri="{FF2B5EF4-FFF2-40B4-BE49-F238E27FC236}">
              <a16:creationId xmlns:a16="http://schemas.microsoft.com/office/drawing/2014/main" xmlns="" id="{CD698A2E-4157-8179-25F7-AA4D06A92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895451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58</xdr:row>
      <xdr:rowOff>25401</xdr:rowOff>
    </xdr:from>
    <xdr:to>
      <xdr:col>18</xdr:col>
      <xdr:colOff>1667510</xdr:colOff>
      <xdr:row>58</xdr:row>
      <xdr:rowOff>1930401</xdr:rowOff>
    </xdr:to>
    <xdr:pic>
      <xdr:nvPicPr>
        <xdr:cNvPr id="681" name="A06430_0LGAG_10B-01">
          <a:extLst>
            <a:ext uri="{FF2B5EF4-FFF2-40B4-BE49-F238E27FC236}">
              <a16:creationId xmlns:a16="http://schemas.microsoft.com/office/drawing/2014/main" xmlns="" id="{DD17AF05-9E60-2406-B609-60F1A5D60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1511121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59</xdr:row>
      <xdr:rowOff>25399</xdr:rowOff>
    </xdr:from>
    <xdr:to>
      <xdr:col>18</xdr:col>
      <xdr:colOff>1667510</xdr:colOff>
      <xdr:row>59</xdr:row>
      <xdr:rowOff>1930399</xdr:rowOff>
    </xdr:to>
    <xdr:pic>
      <xdr:nvPicPr>
        <xdr:cNvPr id="683" name="A06750_0IHAQ_01-01">
          <a:extLst>
            <a:ext uri="{FF2B5EF4-FFF2-40B4-BE49-F238E27FC236}">
              <a16:creationId xmlns:a16="http://schemas.microsoft.com/office/drawing/2014/main" xmlns="" id="{ECD066DF-C26A-2FD6-A256-2E8E20389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347707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60</xdr:row>
      <xdr:rowOff>25402</xdr:rowOff>
    </xdr:from>
    <xdr:to>
      <xdr:col>18</xdr:col>
      <xdr:colOff>1667510</xdr:colOff>
      <xdr:row>60</xdr:row>
      <xdr:rowOff>1930402</xdr:rowOff>
    </xdr:to>
    <xdr:pic>
      <xdr:nvPicPr>
        <xdr:cNvPr id="685" name="A06750_0IHAT_01-01">
          <a:extLst>
            <a:ext uri="{FF2B5EF4-FFF2-40B4-BE49-F238E27FC236}">
              <a16:creationId xmlns:a16="http://schemas.microsoft.com/office/drawing/2014/main" xmlns="" id="{D065CA5A-4573-E438-98F5-F00F42464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54430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61</xdr:row>
      <xdr:rowOff>25400</xdr:rowOff>
    </xdr:from>
    <xdr:to>
      <xdr:col>18</xdr:col>
      <xdr:colOff>1667510</xdr:colOff>
      <xdr:row>61</xdr:row>
      <xdr:rowOff>1930400</xdr:rowOff>
    </xdr:to>
    <xdr:pic>
      <xdr:nvPicPr>
        <xdr:cNvPr id="687" name="A06750_0IHAU_02-01">
          <a:extLst>
            <a:ext uri="{FF2B5EF4-FFF2-40B4-BE49-F238E27FC236}">
              <a16:creationId xmlns:a16="http://schemas.microsoft.com/office/drawing/2014/main" xmlns="" id="{13245D9B-263E-0048-9B32-D7F080E6F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7409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62</xdr:row>
      <xdr:rowOff>25398</xdr:rowOff>
    </xdr:from>
    <xdr:to>
      <xdr:col>18</xdr:col>
      <xdr:colOff>1295083</xdr:colOff>
      <xdr:row>62</xdr:row>
      <xdr:rowOff>1930398</xdr:rowOff>
    </xdr:to>
    <xdr:pic>
      <xdr:nvPicPr>
        <xdr:cNvPr id="689" name="A01014_069NC_02-01">
          <a:extLst>
            <a:ext uri="{FF2B5EF4-FFF2-40B4-BE49-F238E27FC236}">
              <a16:creationId xmlns:a16="http://schemas.microsoft.com/office/drawing/2014/main" xmlns="" id="{3B831464-CF9C-72B7-E44F-A8F143BE9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99374958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63</xdr:row>
      <xdr:rowOff>25401</xdr:rowOff>
    </xdr:from>
    <xdr:to>
      <xdr:col>18</xdr:col>
      <xdr:colOff>1293178</xdr:colOff>
      <xdr:row>63</xdr:row>
      <xdr:rowOff>1930401</xdr:rowOff>
    </xdr:to>
    <xdr:pic>
      <xdr:nvPicPr>
        <xdr:cNvPr id="691" name="A05514_0670M_900-01">
          <a:extLst>
            <a:ext uri="{FF2B5EF4-FFF2-40B4-BE49-F238E27FC236}">
              <a16:creationId xmlns:a16="http://schemas.microsoft.com/office/drawing/2014/main" xmlns="" id="{6E46487F-324C-9EED-06BE-5A2F39DD6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1340921"/>
          <a:ext cx="126777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64</xdr:row>
      <xdr:rowOff>25399</xdr:rowOff>
    </xdr:from>
    <xdr:to>
      <xdr:col>18</xdr:col>
      <xdr:colOff>1667510</xdr:colOff>
      <xdr:row>64</xdr:row>
      <xdr:rowOff>1930399</xdr:rowOff>
    </xdr:to>
    <xdr:pic>
      <xdr:nvPicPr>
        <xdr:cNvPr id="693" name="A05514_068CU_01-01">
          <a:extLst>
            <a:ext uri="{FF2B5EF4-FFF2-40B4-BE49-F238E27FC236}">
              <a16:creationId xmlns:a16="http://schemas.microsoft.com/office/drawing/2014/main" xmlns="" id="{6B0BE0D1-B3AF-D5D0-1A6B-CC1149E5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3306879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66</xdr:row>
      <xdr:rowOff>25400</xdr:rowOff>
    </xdr:from>
    <xdr:to>
      <xdr:col>18</xdr:col>
      <xdr:colOff>1667510</xdr:colOff>
      <xdr:row>66</xdr:row>
      <xdr:rowOff>1930400</xdr:rowOff>
    </xdr:to>
    <xdr:pic>
      <xdr:nvPicPr>
        <xdr:cNvPr id="695" name="A09732_068DU_01-01">
          <a:extLst>
            <a:ext uri="{FF2B5EF4-FFF2-40B4-BE49-F238E27FC236}">
              <a16:creationId xmlns:a16="http://schemas.microsoft.com/office/drawing/2014/main" xmlns="" id="{68A0C850-9C2F-F8EF-2449-3BB46EA22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7238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67</xdr:row>
      <xdr:rowOff>25398</xdr:rowOff>
    </xdr:from>
    <xdr:to>
      <xdr:col>18</xdr:col>
      <xdr:colOff>1295083</xdr:colOff>
      <xdr:row>67</xdr:row>
      <xdr:rowOff>1930398</xdr:rowOff>
    </xdr:to>
    <xdr:pic>
      <xdr:nvPicPr>
        <xdr:cNvPr id="697" name="A00088_0670M_900-01">
          <a:extLst>
            <a:ext uri="{FF2B5EF4-FFF2-40B4-BE49-F238E27FC236}">
              <a16:creationId xmlns:a16="http://schemas.microsoft.com/office/drawing/2014/main" xmlns="" id="{B0337CF2-E2F0-6628-E15E-8D7E170C1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09204758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68</xdr:row>
      <xdr:rowOff>25395</xdr:rowOff>
    </xdr:from>
    <xdr:to>
      <xdr:col>18</xdr:col>
      <xdr:colOff>1667510</xdr:colOff>
      <xdr:row>68</xdr:row>
      <xdr:rowOff>1930395</xdr:rowOff>
    </xdr:to>
    <xdr:pic>
      <xdr:nvPicPr>
        <xdr:cNvPr id="699" name="A00879_068CT_01-01">
          <a:extLst>
            <a:ext uri="{FF2B5EF4-FFF2-40B4-BE49-F238E27FC236}">
              <a16:creationId xmlns:a16="http://schemas.microsoft.com/office/drawing/2014/main" xmlns="" id="{9022C4F6-04A8-81DE-966F-140847D11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11707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69</xdr:row>
      <xdr:rowOff>25405</xdr:rowOff>
    </xdr:from>
    <xdr:to>
      <xdr:col>18</xdr:col>
      <xdr:colOff>1454150</xdr:colOff>
      <xdr:row>69</xdr:row>
      <xdr:rowOff>1930405</xdr:rowOff>
    </xdr:to>
    <xdr:pic>
      <xdr:nvPicPr>
        <xdr:cNvPr id="701" name="A00882_R670M_900-01">
          <a:extLst>
            <a:ext uri="{FF2B5EF4-FFF2-40B4-BE49-F238E27FC236}">
              <a16:creationId xmlns:a16="http://schemas.microsoft.com/office/drawing/2014/main" xmlns="" id="{2F2FEC2A-F46B-0338-392D-3BA34032A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313668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70</xdr:row>
      <xdr:rowOff>25402</xdr:rowOff>
    </xdr:from>
    <xdr:to>
      <xdr:col>18</xdr:col>
      <xdr:colOff>1667510</xdr:colOff>
      <xdr:row>70</xdr:row>
      <xdr:rowOff>1930402</xdr:rowOff>
    </xdr:to>
    <xdr:pic>
      <xdr:nvPicPr>
        <xdr:cNvPr id="703" name="A03615_0NFAJ_01-01">
          <a:extLst>
            <a:ext uri="{FF2B5EF4-FFF2-40B4-BE49-F238E27FC236}">
              <a16:creationId xmlns:a16="http://schemas.microsoft.com/office/drawing/2014/main" xmlns="" id="{901E3E56-3547-DF03-BB59-F97B7600F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51026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71</xdr:row>
      <xdr:rowOff>25400</xdr:rowOff>
    </xdr:from>
    <xdr:to>
      <xdr:col>18</xdr:col>
      <xdr:colOff>1667510</xdr:colOff>
      <xdr:row>71</xdr:row>
      <xdr:rowOff>1930400</xdr:rowOff>
    </xdr:to>
    <xdr:pic>
      <xdr:nvPicPr>
        <xdr:cNvPr id="705" name="A03615_0NFAJ_01-01">
          <a:extLst>
            <a:ext uri="{FF2B5EF4-FFF2-40B4-BE49-F238E27FC236}">
              <a16:creationId xmlns:a16="http://schemas.microsoft.com/office/drawing/2014/main" xmlns="" id="{0586A83C-BF30-E4A5-7EE4-F5907DACD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7068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72</xdr:row>
      <xdr:rowOff>25398</xdr:rowOff>
    </xdr:from>
    <xdr:to>
      <xdr:col>18</xdr:col>
      <xdr:colOff>1667510</xdr:colOff>
      <xdr:row>72</xdr:row>
      <xdr:rowOff>1930398</xdr:rowOff>
    </xdr:to>
    <xdr:pic>
      <xdr:nvPicPr>
        <xdr:cNvPr id="707" name="A03597_09C20_01-01">
          <a:extLst>
            <a:ext uri="{FF2B5EF4-FFF2-40B4-BE49-F238E27FC236}">
              <a16:creationId xmlns:a16="http://schemas.microsoft.com/office/drawing/2014/main" xmlns="" id="{75AD53C2-E44B-6CFE-6648-2AC03FA24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190345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73</xdr:row>
      <xdr:rowOff>25395</xdr:rowOff>
    </xdr:from>
    <xdr:to>
      <xdr:col>18</xdr:col>
      <xdr:colOff>1667510</xdr:colOff>
      <xdr:row>73</xdr:row>
      <xdr:rowOff>1930395</xdr:rowOff>
    </xdr:to>
    <xdr:pic>
      <xdr:nvPicPr>
        <xdr:cNvPr id="709" name="A03597_09C20_01-01">
          <a:extLst>
            <a:ext uri="{FF2B5EF4-FFF2-40B4-BE49-F238E27FC236}">
              <a16:creationId xmlns:a16="http://schemas.microsoft.com/office/drawing/2014/main" xmlns="" id="{39AEA673-C725-13A0-85A5-D4154AEBA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10005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74</xdr:row>
      <xdr:rowOff>25405</xdr:rowOff>
    </xdr:from>
    <xdr:to>
      <xdr:col>18</xdr:col>
      <xdr:colOff>1667510</xdr:colOff>
      <xdr:row>74</xdr:row>
      <xdr:rowOff>1930405</xdr:rowOff>
    </xdr:to>
    <xdr:pic>
      <xdr:nvPicPr>
        <xdr:cNvPr id="711" name="A04108_09E91_01-01">
          <a:extLst>
            <a:ext uri="{FF2B5EF4-FFF2-40B4-BE49-F238E27FC236}">
              <a16:creationId xmlns:a16="http://schemas.microsoft.com/office/drawing/2014/main" xmlns="" id="{66483090-2C82-1DF9-E729-B39B9E133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29664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75</xdr:row>
      <xdr:rowOff>25402</xdr:rowOff>
    </xdr:from>
    <xdr:to>
      <xdr:col>18</xdr:col>
      <xdr:colOff>1667510</xdr:colOff>
      <xdr:row>75</xdr:row>
      <xdr:rowOff>1930402</xdr:rowOff>
    </xdr:to>
    <xdr:pic>
      <xdr:nvPicPr>
        <xdr:cNvPr id="713" name="A04108_09E91_01-01">
          <a:extLst>
            <a:ext uri="{FF2B5EF4-FFF2-40B4-BE49-F238E27FC236}">
              <a16:creationId xmlns:a16="http://schemas.microsoft.com/office/drawing/2014/main" xmlns="" id="{408BB9C8-9057-6A41-FEE6-5100D7F03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49324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77</xdr:row>
      <xdr:rowOff>25398</xdr:rowOff>
    </xdr:from>
    <xdr:to>
      <xdr:col>18</xdr:col>
      <xdr:colOff>1295083</xdr:colOff>
      <xdr:row>77</xdr:row>
      <xdr:rowOff>1930398</xdr:rowOff>
    </xdr:to>
    <xdr:pic>
      <xdr:nvPicPr>
        <xdr:cNvPr id="715" name="00SXJN_RR9CJ_01-01">
          <a:extLst>
            <a:ext uri="{FF2B5EF4-FFF2-40B4-BE49-F238E27FC236}">
              <a16:creationId xmlns:a16="http://schemas.microsoft.com/office/drawing/2014/main" xmlns="" id="{D6E1A324-4436-729D-0901-E1C40885B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28864358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78</xdr:row>
      <xdr:rowOff>25395</xdr:rowOff>
    </xdr:from>
    <xdr:to>
      <xdr:col>18</xdr:col>
      <xdr:colOff>1295083</xdr:colOff>
      <xdr:row>78</xdr:row>
      <xdr:rowOff>1930395</xdr:rowOff>
    </xdr:to>
    <xdr:pic>
      <xdr:nvPicPr>
        <xdr:cNvPr id="717" name="00SXJN_RR9CJ_01-01">
          <a:extLst>
            <a:ext uri="{FF2B5EF4-FFF2-40B4-BE49-F238E27FC236}">
              <a16:creationId xmlns:a16="http://schemas.microsoft.com/office/drawing/2014/main" xmlns="" id="{CAD021BF-41B9-79F7-9A43-C3610296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30830315"/>
          <a:ext cx="1269683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80</xdr:row>
      <xdr:rowOff>25402</xdr:rowOff>
    </xdr:from>
    <xdr:to>
      <xdr:col>18</xdr:col>
      <xdr:colOff>1667510</xdr:colOff>
      <xdr:row>80</xdr:row>
      <xdr:rowOff>1930402</xdr:rowOff>
    </xdr:to>
    <xdr:pic>
      <xdr:nvPicPr>
        <xdr:cNvPr id="719" name="00SWC3_068CQ_02-01">
          <a:extLst>
            <a:ext uri="{FF2B5EF4-FFF2-40B4-BE49-F238E27FC236}">
              <a16:creationId xmlns:a16="http://schemas.microsoft.com/office/drawing/2014/main" xmlns="" id="{50C612D3-F4C4-21A4-11C7-86E88F03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347622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81</xdr:row>
      <xdr:rowOff>25400</xdr:rowOff>
    </xdr:from>
    <xdr:to>
      <xdr:col>18</xdr:col>
      <xdr:colOff>1296988</xdr:colOff>
      <xdr:row>81</xdr:row>
      <xdr:rowOff>1930400</xdr:rowOff>
    </xdr:to>
    <xdr:pic>
      <xdr:nvPicPr>
        <xdr:cNvPr id="721" name="A08457_0670M_58Q-01">
          <a:extLst>
            <a:ext uri="{FF2B5EF4-FFF2-40B4-BE49-F238E27FC236}">
              <a16:creationId xmlns:a16="http://schemas.microsoft.com/office/drawing/2014/main" xmlns="" id="{7E1E6894-1964-C4CB-40CE-EAB1DE174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36728200"/>
          <a:ext cx="127158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82</xdr:row>
      <xdr:rowOff>25398</xdr:rowOff>
    </xdr:from>
    <xdr:to>
      <xdr:col>18</xdr:col>
      <xdr:colOff>1667510</xdr:colOff>
      <xdr:row>82</xdr:row>
      <xdr:rowOff>1930398</xdr:rowOff>
    </xdr:to>
    <xdr:pic>
      <xdr:nvPicPr>
        <xdr:cNvPr id="723" name="A03747_0HERE_5JX-01">
          <a:extLst>
            <a:ext uri="{FF2B5EF4-FFF2-40B4-BE49-F238E27FC236}">
              <a16:creationId xmlns:a16="http://schemas.microsoft.com/office/drawing/2014/main" xmlns="" id="{7B141AFB-1124-D5D7-F47F-27F7316E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386941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83</xdr:row>
      <xdr:rowOff>25395</xdr:rowOff>
    </xdr:from>
    <xdr:to>
      <xdr:col>18</xdr:col>
      <xdr:colOff>1667510</xdr:colOff>
      <xdr:row>83</xdr:row>
      <xdr:rowOff>1930395</xdr:rowOff>
    </xdr:to>
    <xdr:pic>
      <xdr:nvPicPr>
        <xdr:cNvPr id="725" name="A03747_0HERE_8MS-01">
          <a:extLst>
            <a:ext uri="{FF2B5EF4-FFF2-40B4-BE49-F238E27FC236}">
              <a16:creationId xmlns:a16="http://schemas.microsoft.com/office/drawing/2014/main" xmlns="" id="{11BBB352-0BF2-5E1B-FF8B-A3A70A0E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06601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84</xdr:row>
      <xdr:rowOff>25405</xdr:rowOff>
    </xdr:from>
    <xdr:to>
      <xdr:col>18</xdr:col>
      <xdr:colOff>1667510</xdr:colOff>
      <xdr:row>84</xdr:row>
      <xdr:rowOff>1930405</xdr:rowOff>
    </xdr:to>
    <xdr:pic>
      <xdr:nvPicPr>
        <xdr:cNvPr id="727" name="A07594_0BVFH_93R-01">
          <a:extLst>
            <a:ext uri="{FF2B5EF4-FFF2-40B4-BE49-F238E27FC236}">
              <a16:creationId xmlns:a16="http://schemas.microsoft.com/office/drawing/2014/main" xmlns="" id="{6A1465F2-E7E5-0880-2F08-0B29C181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26260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85</xdr:row>
      <xdr:rowOff>25402</xdr:rowOff>
    </xdr:from>
    <xdr:to>
      <xdr:col>18</xdr:col>
      <xdr:colOff>1667510</xdr:colOff>
      <xdr:row>85</xdr:row>
      <xdr:rowOff>1930402</xdr:rowOff>
    </xdr:to>
    <xdr:pic>
      <xdr:nvPicPr>
        <xdr:cNvPr id="729" name="A08545_0AIJJ_900-01">
          <a:extLst>
            <a:ext uri="{FF2B5EF4-FFF2-40B4-BE49-F238E27FC236}">
              <a16:creationId xmlns:a16="http://schemas.microsoft.com/office/drawing/2014/main" xmlns="" id="{7D4D2316-B8BD-FDBC-2108-B5AC9B8A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45920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86</xdr:row>
      <xdr:rowOff>25400</xdr:rowOff>
    </xdr:from>
    <xdr:to>
      <xdr:col>18</xdr:col>
      <xdr:colOff>1667510</xdr:colOff>
      <xdr:row>86</xdr:row>
      <xdr:rowOff>1930400</xdr:rowOff>
    </xdr:to>
    <xdr:pic>
      <xdr:nvPicPr>
        <xdr:cNvPr id="731" name="A03860_0HEAM_64M-01">
          <a:extLst>
            <a:ext uri="{FF2B5EF4-FFF2-40B4-BE49-F238E27FC236}">
              <a16:creationId xmlns:a16="http://schemas.microsoft.com/office/drawing/2014/main" xmlns="" id="{7E0BF531-7252-3102-9D87-33AA5DEE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6558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87</xdr:row>
      <xdr:rowOff>25398</xdr:rowOff>
    </xdr:from>
    <xdr:to>
      <xdr:col>18</xdr:col>
      <xdr:colOff>1667510</xdr:colOff>
      <xdr:row>87</xdr:row>
      <xdr:rowOff>1930398</xdr:rowOff>
    </xdr:to>
    <xdr:pic>
      <xdr:nvPicPr>
        <xdr:cNvPr id="733" name="A03860_0HERD_96B-01">
          <a:extLst>
            <a:ext uri="{FF2B5EF4-FFF2-40B4-BE49-F238E27FC236}">
              <a16:creationId xmlns:a16="http://schemas.microsoft.com/office/drawing/2014/main" xmlns="" id="{D82ECC22-D68E-E9E9-2F27-76A2306EC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485239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88</xdr:row>
      <xdr:rowOff>25395</xdr:rowOff>
    </xdr:from>
    <xdr:to>
      <xdr:col>18</xdr:col>
      <xdr:colOff>1667510</xdr:colOff>
      <xdr:row>88</xdr:row>
      <xdr:rowOff>1930395</xdr:rowOff>
    </xdr:to>
    <xdr:pic>
      <xdr:nvPicPr>
        <xdr:cNvPr id="735" name="A08563_0CJAC_7DJA-01">
          <a:extLst>
            <a:ext uri="{FF2B5EF4-FFF2-40B4-BE49-F238E27FC236}">
              <a16:creationId xmlns:a16="http://schemas.microsoft.com/office/drawing/2014/main" xmlns="" id="{87FEE828-7A65-B462-BBB8-2FA4C99F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504899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89</xdr:row>
      <xdr:rowOff>25405</xdr:rowOff>
    </xdr:from>
    <xdr:to>
      <xdr:col>18</xdr:col>
      <xdr:colOff>1667510</xdr:colOff>
      <xdr:row>89</xdr:row>
      <xdr:rowOff>1930405</xdr:rowOff>
    </xdr:to>
    <xdr:pic>
      <xdr:nvPicPr>
        <xdr:cNvPr id="737" name="A08563_0CJAC_900A-01">
          <a:extLst>
            <a:ext uri="{FF2B5EF4-FFF2-40B4-BE49-F238E27FC236}">
              <a16:creationId xmlns:a16="http://schemas.microsoft.com/office/drawing/2014/main" xmlns="" id="{AB00F589-1C3C-3375-B5EF-6FCB247C3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524558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90</xdr:row>
      <xdr:rowOff>25402</xdr:rowOff>
    </xdr:from>
    <xdr:to>
      <xdr:col>18</xdr:col>
      <xdr:colOff>1667510</xdr:colOff>
      <xdr:row>90</xdr:row>
      <xdr:rowOff>1930402</xdr:rowOff>
    </xdr:to>
    <xdr:pic>
      <xdr:nvPicPr>
        <xdr:cNvPr id="739" name="A08645_0BJAN_900-01">
          <a:extLst>
            <a:ext uri="{FF2B5EF4-FFF2-40B4-BE49-F238E27FC236}">
              <a16:creationId xmlns:a16="http://schemas.microsoft.com/office/drawing/2014/main" xmlns="" id="{058656F7-AE5B-F7B8-5D7F-CCBDDA491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544218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92</xdr:row>
      <xdr:rowOff>25398</xdr:rowOff>
    </xdr:from>
    <xdr:to>
      <xdr:col>18</xdr:col>
      <xdr:colOff>1667510</xdr:colOff>
      <xdr:row>92</xdr:row>
      <xdr:rowOff>1930398</xdr:rowOff>
    </xdr:to>
    <xdr:pic>
      <xdr:nvPicPr>
        <xdr:cNvPr id="741" name="A10633_0BAWH_100-01">
          <a:extLst>
            <a:ext uri="{FF2B5EF4-FFF2-40B4-BE49-F238E27FC236}">
              <a16:creationId xmlns:a16="http://schemas.microsoft.com/office/drawing/2014/main" xmlns="" id="{3F2F2583-2616-736B-EF1A-4F20B8256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583537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93</xdr:row>
      <xdr:rowOff>25395</xdr:rowOff>
    </xdr:from>
    <xdr:to>
      <xdr:col>18</xdr:col>
      <xdr:colOff>1667510</xdr:colOff>
      <xdr:row>93</xdr:row>
      <xdr:rowOff>1930395</xdr:rowOff>
    </xdr:to>
    <xdr:pic>
      <xdr:nvPicPr>
        <xdr:cNvPr id="743" name="A04105_0PCAL_9XX-01">
          <a:extLst>
            <a:ext uri="{FF2B5EF4-FFF2-40B4-BE49-F238E27FC236}">
              <a16:creationId xmlns:a16="http://schemas.microsoft.com/office/drawing/2014/main" xmlns="" id="{8BB28331-0ADA-C855-53BE-4D4D3DDB5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03197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94</xdr:row>
      <xdr:rowOff>25405</xdr:rowOff>
    </xdr:from>
    <xdr:to>
      <xdr:col>18</xdr:col>
      <xdr:colOff>1667510</xdr:colOff>
      <xdr:row>94</xdr:row>
      <xdr:rowOff>1930405</xdr:rowOff>
    </xdr:to>
    <xdr:pic>
      <xdr:nvPicPr>
        <xdr:cNvPr id="745" name="A08486_0LFAX_9XX-01">
          <a:extLst>
            <a:ext uri="{FF2B5EF4-FFF2-40B4-BE49-F238E27FC236}">
              <a16:creationId xmlns:a16="http://schemas.microsoft.com/office/drawing/2014/main" xmlns="" id="{D2CDCB70-9348-A565-D997-B91BBA11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22856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95</xdr:row>
      <xdr:rowOff>25402</xdr:rowOff>
    </xdr:from>
    <xdr:to>
      <xdr:col>18</xdr:col>
      <xdr:colOff>1667510</xdr:colOff>
      <xdr:row>95</xdr:row>
      <xdr:rowOff>1930402</xdr:rowOff>
    </xdr:to>
    <xdr:pic>
      <xdr:nvPicPr>
        <xdr:cNvPr id="747" name="A08546_0LFAX_5FP-01">
          <a:extLst>
            <a:ext uri="{FF2B5EF4-FFF2-40B4-BE49-F238E27FC236}">
              <a16:creationId xmlns:a16="http://schemas.microsoft.com/office/drawing/2014/main" xmlns="" id="{C6CE4F22-A4F2-ECD2-4F73-81746EBBC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42516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96</xdr:row>
      <xdr:rowOff>25400</xdr:rowOff>
    </xdr:from>
    <xdr:to>
      <xdr:col>18</xdr:col>
      <xdr:colOff>1667510</xdr:colOff>
      <xdr:row>96</xdr:row>
      <xdr:rowOff>1930400</xdr:rowOff>
    </xdr:to>
    <xdr:pic>
      <xdr:nvPicPr>
        <xdr:cNvPr id="749" name="A08499_0JLAX_9BLA-01">
          <a:extLst>
            <a:ext uri="{FF2B5EF4-FFF2-40B4-BE49-F238E27FC236}">
              <a16:creationId xmlns:a16="http://schemas.microsoft.com/office/drawing/2014/main" xmlns="" id="{E31CEF62-CC34-412C-59D5-3375C9FF6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6217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97</xdr:row>
      <xdr:rowOff>25398</xdr:rowOff>
    </xdr:from>
    <xdr:to>
      <xdr:col>18</xdr:col>
      <xdr:colOff>1667510</xdr:colOff>
      <xdr:row>97</xdr:row>
      <xdr:rowOff>1930398</xdr:rowOff>
    </xdr:to>
    <xdr:pic>
      <xdr:nvPicPr>
        <xdr:cNvPr id="751" name="A09662_0NAZQ_9XX-01">
          <a:extLst>
            <a:ext uri="{FF2B5EF4-FFF2-40B4-BE49-F238E27FC236}">
              <a16:creationId xmlns:a16="http://schemas.microsoft.com/office/drawing/2014/main" xmlns="" id="{7E582555-54AA-E0DB-ABC6-F4707D2E1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681835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98</xdr:row>
      <xdr:rowOff>25395</xdr:rowOff>
    </xdr:from>
    <xdr:to>
      <xdr:col>18</xdr:col>
      <xdr:colOff>1454150</xdr:colOff>
      <xdr:row>98</xdr:row>
      <xdr:rowOff>1930395</xdr:rowOff>
    </xdr:to>
    <xdr:pic>
      <xdr:nvPicPr>
        <xdr:cNvPr id="753" name="00SW9F_0IAJH_100-01">
          <a:extLst>
            <a:ext uri="{FF2B5EF4-FFF2-40B4-BE49-F238E27FC236}">
              <a16:creationId xmlns:a16="http://schemas.microsoft.com/office/drawing/2014/main" xmlns="" id="{3E83A6C9-9905-9E2E-A988-0CFD5A279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014951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99</xdr:row>
      <xdr:rowOff>25405</xdr:rowOff>
    </xdr:from>
    <xdr:to>
      <xdr:col>18</xdr:col>
      <xdr:colOff>1454150</xdr:colOff>
      <xdr:row>99</xdr:row>
      <xdr:rowOff>1930405</xdr:rowOff>
    </xdr:to>
    <xdr:pic>
      <xdr:nvPicPr>
        <xdr:cNvPr id="755" name="00SW9F_0IAJH_44I-01">
          <a:extLst>
            <a:ext uri="{FF2B5EF4-FFF2-40B4-BE49-F238E27FC236}">
              <a16:creationId xmlns:a16="http://schemas.microsoft.com/office/drawing/2014/main" xmlns="" id="{64AF9341-3951-7AD6-1747-9CC75E8D8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211548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100</xdr:row>
      <xdr:rowOff>25402</xdr:rowOff>
    </xdr:from>
    <xdr:to>
      <xdr:col>18</xdr:col>
      <xdr:colOff>1454150</xdr:colOff>
      <xdr:row>100</xdr:row>
      <xdr:rowOff>1930402</xdr:rowOff>
    </xdr:to>
    <xdr:pic>
      <xdr:nvPicPr>
        <xdr:cNvPr id="757" name="A00349_0IAJH_900-01">
          <a:extLst>
            <a:ext uri="{FF2B5EF4-FFF2-40B4-BE49-F238E27FC236}">
              <a16:creationId xmlns:a16="http://schemas.microsoft.com/office/drawing/2014/main" xmlns="" id="{8642A7D5-CA7C-7593-F9EA-B38D3A95E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4081442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101</xdr:row>
      <xdr:rowOff>25400</xdr:rowOff>
    </xdr:from>
    <xdr:to>
      <xdr:col>18</xdr:col>
      <xdr:colOff>1667510</xdr:colOff>
      <xdr:row>101</xdr:row>
      <xdr:rowOff>1930400</xdr:rowOff>
    </xdr:to>
    <xdr:pic>
      <xdr:nvPicPr>
        <xdr:cNvPr id="759" name="A03785_0BKAF_5BV-01">
          <a:extLst>
            <a:ext uri="{FF2B5EF4-FFF2-40B4-BE49-F238E27FC236}">
              <a16:creationId xmlns:a16="http://schemas.microsoft.com/office/drawing/2014/main" xmlns="" id="{901DEF85-824C-37BA-1029-4FA8F296F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60474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102</xdr:row>
      <xdr:rowOff>25398</xdr:rowOff>
    </xdr:from>
    <xdr:to>
      <xdr:col>18</xdr:col>
      <xdr:colOff>1667510</xdr:colOff>
      <xdr:row>102</xdr:row>
      <xdr:rowOff>1930398</xdr:rowOff>
    </xdr:to>
    <xdr:pic>
      <xdr:nvPicPr>
        <xdr:cNvPr id="761" name="A05140_0TDAJ_900-01">
          <a:extLst>
            <a:ext uri="{FF2B5EF4-FFF2-40B4-BE49-F238E27FC236}">
              <a16:creationId xmlns:a16="http://schemas.microsoft.com/office/drawing/2014/main" xmlns="" id="{911BD7F3-450B-864E-4E55-E1B5C6038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80133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103</xdr:row>
      <xdr:rowOff>25395</xdr:rowOff>
    </xdr:from>
    <xdr:to>
      <xdr:col>18</xdr:col>
      <xdr:colOff>1667510</xdr:colOff>
      <xdr:row>103</xdr:row>
      <xdr:rowOff>1930395</xdr:rowOff>
    </xdr:to>
    <xdr:pic>
      <xdr:nvPicPr>
        <xdr:cNvPr id="763" name="A06166_0TEAK_900-01">
          <a:extLst>
            <a:ext uri="{FF2B5EF4-FFF2-40B4-BE49-F238E27FC236}">
              <a16:creationId xmlns:a16="http://schemas.microsoft.com/office/drawing/2014/main" xmlns="" id="{FEC78144-CD4E-DD06-2CAA-F3794C51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799793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104</xdr:row>
      <xdr:rowOff>25405</xdr:rowOff>
    </xdr:from>
    <xdr:to>
      <xdr:col>18</xdr:col>
      <xdr:colOff>1667510</xdr:colOff>
      <xdr:row>104</xdr:row>
      <xdr:rowOff>1930405</xdr:rowOff>
    </xdr:to>
    <xdr:pic>
      <xdr:nvPicPr>
        <xdr:cNvPr id="765" name="A06171_0TDAJ_9CT-01">
          <a:extLst>
            <a:ext uri="{FF2B5EF4-FFF2-40B4-BE49-F238E27FC236}">
              <a16:creationId xmlns:a16="http://schemas.microsoft.com/office/drawing/2014/main" xmlns="" id="{D041C0B7-41CB-182A-9004-9570AFB12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19452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105</xdr:row>
      <xdr:rowOff>25402</xdr:rowOff>
    </xdr:from>
    <xdr:to>
      <xdr:col>18</xdr:col>
      <xdr:colOff>1667510</xdr:colOff>
      <xdr:row>105</xdr:row>
      <xdr:rowOff>1930402</xdr:rowOff>
    </xdr:to>
    <xdr:pic>
      <xdr:nvPicPr>
        <xdr:cNvPr id="767" name="A06265_0DGAG_92E-01">
          <a:extLst>
            <a:ext uri="{FF2B5EF4-FFF2-40B4-BE49-F238E27FC236}">
              <a16:creationId xmlns:a16="http://schemas.microsoft.com/office/drawing/2014/main" xmlns="" id="{5FC7232D-3A6E-EED7-16DE-B3BA117FD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39112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106</xdr:row>
      <xdr:rowOff>25400</xdr:rowOff>
    </xdr:from>
    <xdr:to>
      <xdr:col>18</xdr:col>
      <xdr:colOff>1667510</xdr:colOff>
      <xdr:row>106</xdr:row>
      <xdr:rowOff>1930400</xdr:rowOff>
    </xdr:to>
    <xdr:pic>
      <xdr:nvPicPr>
        <xdr:cNvPr id="769" name="A06314_0DGAG_92E-01">
          <a:extLst>
            <a:ext uri="{FF2B5EF4-FFF2-40B4-BE49-F238E27FC236}">
              <a16:creationId xmlns:a16="http://schemas.microsoft.com/office/drawing/2014/main" xmlns="" id="{16290A89-7F63-C80E-776E-2482A877E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58772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107</xdr:row>
      <xdr:rowOff>25398</xdr:rowOff>
    </xdr:from>
    <xdr:to>
      <xdr:col>18</xdr:col>
      <xdr:colOff>1667510</xdr:colOff>
      <xdr:row>107</xdr:row>
      <xdr:rowOff>1930398</xdr:rowOff>
    </xdr:to>
    <xdr:pic>
      <xdr:nvPicPr>
        <xdr:cNvPr id="771" name="A06787_0AJIH_44Q-01">
          <a:extLst>
            <a:ext uri="{FF2B5EF4-FFF2-40B4-BE49-F238E27FC236}">
              <a16:creationId xmlns:a16="http://schemas.microsoft.com/office/drawing/2014/main" xmlns="" id="{2867E492-8E64-A0E8-39DD-EADA061B5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78431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108</xdr:row>
      <xdr:rowOff>25395</xdr:rowOff>
    </xdr:from>
    <xdr:to>
      <xdr:col>18</xdr:col>
      <xdr:colOff>1667510</xdr:colOff>
      <xdr:row>108</xdr:row>
      <xdr:rowOff>1930395</xdr:rowOff>
    </xdr:to>
    <xdr:pic>
      <xdr:nvPicPr>
        <xdr:cNvPr id="773" name="A07593_0BVFH_9BL-01">
          <a:extLst>
            <a:ext uri="{FF2B5EF4-FFF2-40B4-BE49-F238E27FC236}">
              <a16:creationId xmlns:a16="http://schemas.microsoft.com/office/drawing/2014/main" xmlns="" id="{7E6F5EB9-0454-1741-454B-ABC78B39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898091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109</xdr:row>
      <xdr:rowOff>25405</xdr:rowOff>
    </xdr:from>
    <xdr:to>
      <xdr:col>18</xdr:col>
      <xdr:colOff>1667510</xdr:colOff>
      <xdr:row>109</xdr:row>
      <xdr:rowOff>1930405</xdr:rowOff>
    </xdr:to>
    <xdr:pic>
      <xdr:nvPicPr>
        <xdr:cNvPr id="775" name="A08524_0CJAD_900-01">
          <a:extLst>
            <a:ext uri="{FF2B5EF4-FFF2-40B4-BE49-F238E27FC236}">
              <a16:creationId xmlns:a16="http://schemas.microsoft.com/office/drawing/2014/main" xmlns="" id="{4282AB51-8C72-17F2-6B77-D55C742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17750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110</xdr:row>
      <xdr:rowOff>25402</xdr:rowOff>
    </xdr:from>
    <xdr:to>
      <xdr:col>18</xdr:col>
      <xdr:colOff>1667510</xdr:colOff>
      <xdr:row>110</xdr:row>
      <xdr:rowOff>1930402</xdr:rowOff>
    </xdr:to>
    <xdr:pic>
      <xdr:nvPicPr>
        <xdr:cNvPr id="777" name="A08631_0HERH_900-01">
          <a:extLst>
            <a:ext uri="{FF2B5EF4-FFF2-40B4-BE49-F238E27FC236}">
              <a16:creationId xmlns:a16="http://schemas.microsoft.com/office/drawing/2014/main" xmlns="" id="{D3892447-03ED-64F7-123D-4CD56001B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37410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111</xdr:row>
      <xdr:rowOff>25400</xdr:rowOff>
    </xdr:from>
    <xdr:to>
      <xdr:col>18</xdr:col>
      <xdr:colOff>1667510</xdr:colOff>
      <xdr:row>111</xdr:row>
      <xdr:rowOff>1930400</xdr:rowOff>
    </xdr:to>
    <xdr:pic>
      <xdr:nvPicPr>
        <xdr:cNvPr id="779" name="A08926_0TEAK_900-01">
          <a:extLst>
            <a:ext uri="{FF2B5EF4-FFF2-40B4-BE49-F238E27FC236}">
              <a16:creationId xmlns:a16="http://schemas.microsoft.com/office/drawing/2014/main" xmlns="" id="{F489FA86-25F0-7AF2-CAA0-13D1166C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5707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112</xdr:row>
      <xdr:rowOff>25398</xdr:rowOff>
    </xdr:from>
    <xdr:to>
      <xdr:col>18</xdr:col>
      <xdr:colOff>1667510</xdr:colOff>
      <xdr:row>112</xdr:row>
      <xdr:rowOff>1930398</xdr:rowOff>
    </xdr:to>
    <xdr:pic>
      <xdr:nvPicPr>
        <xdr:cNvPr id="781" name="A08926_0TEAK_72U-01">
          <a:extLst>
            <a:ext uri="{FF2B5EF4-FFF2-40B4-BE49-F238E27FC236}">
              <a16:creationId xmlns:a16="http://schemas.microsoft.com/office/drawing/2014/main" xmlns="" id="{3CB576D0-4578-0F5C-491E-A41126231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7672958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113</xdr:row>
      <xdr:rowOff>25395</xdr:rowOff>
    </xdr:from>
    <xdr:to>
      <xdr:col>18</xdr:col>
      <xdr:colOff>1667510</xdr:colOff>
      <xdr:row>113</xdr:row>
      <xdr:rowOff>1930395</xdr:rowOff>
    </xdr:to>
    <xdr:pic>
      <xdr:nvPicPr>
        <xdr:cNvPr id="783" name="A09021_0EJAB_141-01">
          <a:extLst>
            <a:ext uri="{FF2B5EF4-FFF2-40B4-BE49-F238E27FC236}">
              <a16:creationId xmlns:a16="http://schemas.microsoft.com/office/drawing/2014/main" xmlns="" id="{105AC917-36C1-31DA-044C-DDC88528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1996389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114</xdr:row>
      <xdr:rowOff>25405</xdr:rowOff>
    </xdr:from>
    <xdr:to>
      <xdr:col>18</xdr:col>
      <xdr:colOff>1667510</xdr:colOff>
      <xdr:row>114</xdr:row>
      <xdr:rowOff>1930405</xdr:rowOff>
    </xdr:to>
    <xdr:pic>
      <xdr:nvPicPr>
        <xdr:cNvPr id="785" name="A09022_0EJAB_900-01">
          <a:extLst>
            <a:ext uri="{FF2B5EF4-FFF2-40B4-BE49-F238E27FC236}">
              <a16:creationId xmlns:a16="http://schemas.microsoft.com/office/drawing/2014/main" xmlns="" id="{04DA4A1F-98DC-F13D-AB05-BE20B2A08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16048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115</xdr:row>
      <xdr:rowOff>25402</xdr:rowOff>
    </xdr:from>
    <xdr:to>
      <xdr:col>18</xdr:col>
      <xdr:colOff>1667510</xdr:colOff>
      <xdr:row>115</xdr:row>
      <xdr:rowOff>1930402</xdr:rowOff>
    </xdr:to>
    <xdr:pic>
      <xdr:nvPicPr>
        <xdr:cNvPr id="787" name="A09976_0BKAA_9BL-01">
          <a:extLst>
            <a:ext uri="{FF2B5EF4-FFF2-40B4-BE49-F238E27FC236}">
              <a16:creationId xmlns:a16="http://schemas.microsoft.com/office/drawing/2014/main" xmlns="" id="{DB16CEE4-F676-D5E2-45C2-232C47FA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3570842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116</xdr:row>
      <xdr:rowOff>25400</xdr:rowOff>
    </xdr:from>
    <xdr:to>
      <xdr:col>18</xdr:col>
      <xdr:colOff>1667510</xdr:colOff>
      <xdr:row>116</xdr:row>
      <xdr:rowOff>1930400</xdr:rowOff>
    </xdr:to>
    <xdr:pic>
      <xdr:nvPicPr>
        <xdr:cNvPr id="789" name="A03745_0HERE_96B-01">
          <a:extLst>
            <a:ext uri="{FF2B5EF4-FFF2-40B4-BE49-F238E27FC236}">
              <a16:creationId xmlns:a16="http://schemas.microsoft.com/office/drawing/2014/main" xmlns="" id="{825D7F17-3803-E800-5D2A-8425717CA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5536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117</xdr:row>
      <xdr:rowOff>25398</xdr:rowOff>
    </xdr:from>
    <xdr:to>
      <xdr:col>18</xdr:col>
      <xdr:colOff>1454150</xdr:colOff>
      <xdr:row>117</xdr:row>
      <xdr:rowOff>1930398</xdr:rowOff>
    </xdr:to>
    <xdr:pic>
      <xdr:nvPicPr>
        <xdr:cNvPr id="791" name="00S014_0EAXG_100-01">
          <a:extLst>
            <a:ext uri="{FF2B5EF4-FFF2-40B4-BE49-F238E27FC236}">
              <a16:creationId xmlns:a16="http://schemas.microsoft.com/office/drawing/2014/main" xmlns="" id="{45CEC9A5-5ABC-2B8E-F5AE-150338DCA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7502758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118</xdr:row>
      <xdr:rowOff>25395</xdr:rowOff>
    </xdr:from>
    <xdr:to>
      <xdr:col>18</xdr:col>
      <xdr:colOff>1454150</xdr:colOff>
      <xdr:row>118</xdr:row>
      <xdr:rowOff>1930395</xdr:rowOff>
    </xdr:to>
    <xdr:pic>
      <xdr:nvPicPr>
        <xdr:cNvPr id="793" name="00S4E2_0PATI_23F-01">
          <a:extLst>
            <a:ext uri="{FF2B5EF4-FFF2-40B4-BE49-F238E27FC236}">
              <a16:creationId xmlns:a16="http://schemas.microsoft.com/office/drawing/2014/main" xmlns="" id="{AFA64BC6-3DFF-C84D-4D97-0E039836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0946871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119</xdr:row>
      <xdr:rowOff>25405</xdr:rowOff>
    </xdr:from>
    <xdr:to>
      <xdr:col>18</xdr:col>
      <xdr:colOff>1454150</xdr:colOff>
      <xdr:row>119</xdr:row>
      <xdr:rowOff>1930405</xdr:rowOff>
    </xdr:to>
    <xdr:pic>
      <xdr:nvPicPr>
        <xdr:cNvPr id="795" name="00SEEB_0BASU_900-01">
          <a:extLst>
            <a:ext uri="{FF2B5EF4-FFF2-40B4-BE49-F238E27FC236}">
              <a16:creationId xmlns:a16="http://schemas.microsoft.com/office/drawing/2014/main" xmlns="" id="{A9C9128A-59D7-54F5-F549-5945945EC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143468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120</xdr:row>
      <xdr:rowOff>25390</xdr:rowOff>
    </xdr:from>
    <xdr:to>
      <xdr:col>18</xdr:col>
      <xdr:colOff>1667510</xdr:colOff>
      <xdr:row>120</xdr:row>
      <xdr:rowOff>1930390</xdr:rowOff>
    </xdr:to>
    <xdr:pic>
      <xdr:nvPicPr>
        <xdr:cNvPr id="797" name="A03741_0JMAC_141-01">
          <a:extLst>
            <a:ext uri="{FF2B5EF4-FFF2-40B4-BE49-F238E27FC236}">
              <a16:creationId xmlns:a16="http://schemas.microsoft.com/office/drawing/2014/main" xmlns="" id="{05EAE154-149B-54D9-B565-1087CF244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34006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121</xdr:row>
      <xdr:rowOff>25400</xdr:rowOff>
    </xdr:from>
    <xdr:to>
      <xdr:col>18</xdr:col>
      <xdr:colOff>1667510</xdr:colOff>
      <xdr:row>121</xdr:row>
      <xdr:rowOff>1930400</xdr:rowOff>
    </xdr:to>
    <xdr:pic>
      <xdr:nvPicPr>
        <xdr:cNvPr id="799" name="A03741_0JMAC_5JX-01">
          <a:extLst>
            <a:ext uri="{FF2B5EF4-FFF2-40B4-BE49-F238E27FC236}">
              <a16:creationId xmlns:a16="http://schemas.microsoft.com/office/drawing/2014/main" xmlns="" id="{CA34D205-C1CA-48E7-0DC4-CD2D16ED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5366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122</xdr:row>
      <xdr:rowOff>25410</xdr:rowOff>
    </xdr:from>
    <xdr:to>
      <xdr:col>18</xdr:col>
      <xdr:colOff>1667510</xdr:colOff>
      <xdr:row>122</xdr:row>
      <xdr:rowOff>1930410</xdr:rowOff>
    </xdr:to>
    <xdr:pic>
      <xdr:nvPicPr>
        <xdr:cNvPr id="801" name="A03798_0TDAM_99K-01">
          <a:extLst>
            <a:ext uri="{FF2B5EF4-FFF2-40B4-BE49-F238E27FC236}">
              <a16:creationId xmlns:a16="http://schemas.microsoft.com/office/drawing/2014/main" xmlns="" id="{5203906F-4516-7DDB-8812-7586C72EB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73325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123</xdr:row>
      <xdr:rowOff>25395</xdr:rowOff>
    </xdr:from>
    <xdr:to>
      <xdr:col>18</xdr:col>
      <xdr:colOff>1667510</xdr:colOff>
      <xdr:row>123</xdr:row>
      <xdr:rowOff>1930395</xdr:rowOff>
    </xdr:to>
    <xdr:pic>
      <xdr:nvPicPr>
        <xdr:cNvPr id="803" name="A06262_0JFAX_44T-01">
          <a:extLst>
            <a:ext uri="{FF2B5EF4-FFF2-40B4-BE49-F238E27FC236}">
              <a16:creationId xmlns:a16="http://schemas.microsoft.com/office/drawing/2014/main" xmlns="" id="{703B6D0E-698F-2DD1-B1BC-263DF1699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192985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124</xdr:row>
      <xdr:rowOff>25405</xdr:rowOff>
    </xdr:from>
    <xdr:to>
      <xdr:col>18</xdr:col>
      <xdr:colOff>1667510</xdr:colOff>
      <xdr:row>124</xdr:row>
      <xdr:rowOff>1930405</xdr:rowOff>
    </xdr:to>
    <xdr:pic>
      <xdr:nvPicPr>
        <xdr:cNvPr id="805" name="A06649_0PITA_9CR-01">
          <a:extLst>
            <a:ext uri="{FF2B5EF4-FFF2-40B4-BE49-F238E27FC236}">
              <a16:creationId xmlns:a16="http://schemas.microsoft.com/office/drawing/2014/main" xmlns="" id="{23167F64-F650-A242-BFD7-43BCE1991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212644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125</xdr:row>
      <xdr:rowOff>25390</xdr:rowOff>
    </xdr:from>
    <xdr:to>
      <xdr:col>18</xdr:col>
      <xdr:colOff>1667510</xdr:colOff>
      <xdr:row>125</xdr:row>
      <xdr:rowOff>1930390</xdr:rowOff>
    </xdr:to>
    <xdr:pic>
      <xdr:nvPicPr>
        <xdr:cNvPr id="807" name="A08520_0BJAN_900-01">
          <a:extLst>
            <a:ext uri="{FF2B5EF4-FFF2-40B4-BE49-F238E27FC236}">
              <a16:creationId xmlns:a16="http://schemas.microsoft.com/office/drawing/2014/main" xmlns="" id="{B9C137E0-617D-BE7A-2447-BF191A0B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232304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126</xdr:row>
      <xdr:rowOff>25400</xdr:rowOff>
    </xdr:from>
    <xdr:to>
      <xdr:col>18</xdr:col>
      <xdr:colOff>1667510</xdr:colOff>
      <xdr:row>126</xdr:row>
      <xdr:rowOff>1930400</xdr:rowOff>
    </xdr:to>
    <xdr:pic>
      <xdr:nvPicPr>
        <xdr:cNvPr id="809" name="A08523_0BJAN_141-01">
          <a:extLst>
            <a:ext uri="{FF2B5EF4-FFF2-40B4-BE49-F238E27FC236}">
              <a16:creationId xmlns:a16="http://schemas.microsoft.com/office/drawing/2014/main" xmlns="" id="{28EA9109-3111-AD1A-0A5F-3454F81C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251964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129</xdr:row>
      <xdr:rowOff>25405</xdr:rowOff>
    </xdr:from>
    <xdr:to>
      <xdr:col>18</xdr:col>
      <xdr:colOff>1667510</xdr:colOff>
      <xdr:row>129</xdr:row>
      <xdr:rowOff>1930405</xdr:rowOff>
    </xdr:to>
    <xdr:pic>
      <xdr:nvPicPr>
        <xdr:cNvPr id="811" name="A08532_0CJAA_38H-01">
          <a:extLst>
            <a:ext uri="{FF2B5EF4-FFF2-40B4-BE49-F238E27FC236}">
              <a16:creationId xmlns:a16="http://schemas.microsoft.com/office/drawing/2014/main" xmlns="" id="{98CD3F63-1BBE-9FB4-DB2D-FFD1FFADA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10942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130</xdr:row>
      <xdr:rowOff>25390</xdr:rowOff>
    </xdr:from>
    <xdr:to>
      <xdr:col>18</xdr:col>
      <xdr:colOff>1667510</xdr:colOff>
      <xdr:row>130</xdr:row>
      <xdr:rowOff>1930390</xdr:rowOff>
    </xdr:to>
    <xdr:pic>
      <xdr:nvPicPr>
        <xdr:cNvPr id="813" name="A08532_0CJAA_8II-01">
          <a:extLst>
            <a:ext uri="{FF2B5EF4-FFF2-40B4-BE49-F238E27FC236}">
              <a16:creationId xmlns:a16="http://schemas.microsoft.com/office/drawing/2014/main" xmlns="" id="{410D1C33-0AAF-FAE0-B173-D9D21528D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30602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131</xdr:row>
      <xdr:rowOff>25400</xdr:rowOff>
    </xdr:from>
    <xdr:to>
      <xdr:col>18</xdr:col>
      <xdr:colOff>1667510</xdr:colOff>
      <xdr:row>131</xdr:row>
      <xdr:rowOff>1930400</xdr:rowOff>
    </xdr:to>
    <xdr:pic>
      <xdr:nvPicPr>
        <xdr:cNvPr id="815" name="A08561_0CJAC_141A-01">
          <a:extLst>
            <a:ext uri="{FF2B5EF4-FFF2-40B4-BE49-F238E27FC236}">
              <a16:creationId xmlns:a16="http://schemas.microsoft.com/office/drawing/2014/main" xmlns="" id="{C121216E-F64A-0378-98F1-B8D381DC4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50262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132</xdr:row>
      <xdr:rowOff>25410</xdr:rowOff>
    </xdr:from>
    <xdr:to>
      <xdr:col>18</xdr:col>
      <xdr:colOff>1667510</xdr:colOff>
      <xdr:row>132</xdr:row>
      <xdr:rowOff>1930410</xdr:rowOff>
    </xdr:to>
    <xdr:pic>
      <xdr:nvPicPr>
        <xdr:cNvPr id="817" name="A08561_0CJAC_7DJA-01">
          <a:extLst>
            <a:ext uri="{FF2B5EF4-FFF2-40B4-BE49-F238E27FC236}">
              <a16:creationId xmlns:a16="http://schemas.microsoft.com/office/drawing/2014/main" xmlns="" id="{61FF168E-1320-72DD-06C3-A7E25424E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69921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133</xdr:row>
      <xdr:rowOff>25395</xdr:rowOff>
    </xdr:from>
    <xdr:to>
      <xdr:col>18</xdr:col>
      <xdr:colOff>1667510</xdr:colOff>
      <xdr:row>133</xdr:row>
      <xdr:rowOff>1930395</xdr:rowOff>
    </xdr:to>
    <xdr:pic>
      <xdr:nvPicPr>
        <xdr:cNvPr id="819" name="A08567_0EFAN_141A-01">
          <a:extLst>
            <a:ext uri="{FF2B5EF4-FFF2-40B4-BE49-F238E27FC236}">
              <a16:creationId xmlns:a16="http://schemas.microsoft.com/office/drawing/2014/main" xmlns="" id="{5FBC60EF-B57C-47A1-758F-5AF2EA22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389581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134</xdr:row>
      <xdr:rowOff>25405</xdr:rowOff>
    </xdr:from>
    <xdr:to>
      <xdr:col>18</xdr:col>
      <xdr:colOff>1667510</xdr:colOff>
      <xdr:row>134</xdr:row>
      <xdr:rowOff>1930405</xdr:rowOff>
    </xdr:to>
    <xdr:pic>
      <xdr:nvPicPr>
        <xdr:cNvPr id="821" name="A08630_0DMAA_141-01">
          <a:extLst>
            <a:ext uri="{FF2B5EF4-FFF2-40B4-BE49-F238E27FC236}">
              <a16:creationId xmlns:a16="http://schemas.microsoft.com/office/drawing/2014/main" xmlns="" id="{A53C413D-FA9A-22CE-8A4B-396ACA846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09240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135</xdr:row>
      <xdr:rowOff>25390</xdr:rowOff>
    </xdr:from>
    <xdr:to>
      <xdr:col>18</xdr:col>
      <xdr:colOff>1667510</xdr:colOff>
      <xdr:row>135</xdr:row>
      <xdr:rowOff>1930390</xdr:rowOff>
    </xdr:to>
    <xdr:pic>
      <xdr:nvPicPr>
        <xdr:cNvPr id="823" name="A08658_0PEAT_8MR-01">
          <a:extLst>
            <a:ext uri="{FF2B5EF4-FFF2-40B4-BE49-F238E27FC236}">
              <a16:creationId xmlns:a16="http://schemas.microsoft.com/office/drawing/2014/main" xmlns="" id="{DC311DBD-4604-F22E-1AAB-9D6FD94B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28900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137</xdr:row>
      <xdr:rowOff>25410</xdr:rowOff>
    </xdr:from>
    <xdr:to>
      <xdr:col>18</xdr:col>
      <xdr:colOff>1667510</xdr:colOff>
      <xdr:row>137</xdr:row>
      <xdr:rowOff>1930410</xdr:rowOff>
    </xdr:to>
    <xdr:pic>
      <xdr:nvPicPr>
        <xdr:cNvPr id="825" name="A08679_0JMAH_93RA-01">
          <a:extLst>
            <a:ext uri="{FF2B5EF4-FFF2-40B4-BE49-F238E27FC236}">
              <a16:creationId xmlns:a16="http://schemas.microsoft.com/office/drawing/2014/main" xmlns="" id="{F714E771-C056-7732-7C0D-EEE76B88E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68219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138</xdr:row>
      <xdr:rowOff>25395</xdr:rowOff>
    </xdr:from>
    <xdr:to>
      <xdr:col>18</xdr:col>
      <xdr:colOff>1667510</xdr:colOff>
      <xdr:row>138</xdr:row>
      <xdr:rowOff>1930395</xdr:rowOff>
    </xdr:to>
    <xdr:pic>
      <xdr:nvPicPr>
        <xdr:cNvPr id="827" name="A08688_0GRAI_21G-01">
          <a:extLst>
            <a:ext uri="{FF2B5EF4-FFF2-40B4-BE49-F238E27FC236}">
              <a16:creationId xmlns:a16="http://schemas.microsoft.com/office/drawing/2014/main" xmlns="" id="{13E8116C-3132-4532-62AB-F2F18C2A5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487879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139</xdr:row>
      <xdr:rowOff>25405</xdr:rowOff>
    </xdr:from>
    <xdr:to>
      <xdr:col>18</xdr:col>
      <xdr:colOff>1667510</xdr:colOff>
      <xdr:row>139</xdr:row>
      <xdr:rowOff>1930405</xdr:rowOff>
    </xdr:to>
    <xdr:pic>
      <xdr:nvPicPr>
        <xdr:cNvPr id="829" name="A08688_0GRAI_9XX-01">
          <a:extLst>
            <a:ext uri="{FF2B5EF4-FFF2-40B4-BE49-F238E27FC236}">
              <a16:creationId xmlns:a16="http://schemas.microsoft.com/office/drawing/2014/main" xmlns="" id="{4E9DB771-1284-FC04-E658-93F51E641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07538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140</xdr:row>
      <xdr:rowOff>25390</xdr:rowOff>
    </xdr:from>
    <xdr:to>
      <xdr:col>18</xdr:col>
      <xdr:colOff>1667510</xdr:colOff>
      <xdr:row>140</xdr:row>
      <xdr:rowOff>1930390</xdr:rowOff>
    </xdr:to>
    <xdr:pic>
      <xdr:nvPicPr>
        <xdr:cNvPr id="831" name="A09015_0PITA_5FP-01">
          <a:extLst>
            <a:ext uri="{FF2B5EF4-FFF2-40B4-BE49-F238E27FC236}">
              <a16:creationId xmlns:a16="http://schemas.microsoft.com/office/drawing/2014/main" xmlns="" id="{4603C4DF-86C4-FB11-FC37-D691DDFD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27198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141</xdr:row>
      <xdr:rowOff>25400</xdr:rowOff>
    </xdr:from>
    <xdr:to>
      <xdr:col>18</xdr:col>
      <xdr:colOff>1667510</xdr:colOff>
      <xdr:row>141</xdr:row>
      <xdr:rowOff>1930400</xdr:rowOff>
    </xdr:to>
    <xdr:pic>
      <xdr:nvPicPr>
        <xdr:cNvPr id="833" name="A09031_0CJAC_900-01">
          <a:extLst>
            <a:ext uri="{FF2B5EF4-FFF2-40B4-BE49-F238E27FC236}">
              <a16:creationId xmlns:a16="http://schemas.microsoft.com/office/drawing/2014/main" xmlns="" id="{A06F6A6F-5DD3-3425-8A0E-EB66DAF2E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4685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142</xdr:row>
      <xdr:rowOff>25410</xdr:rowOff>
    </xdr:from>
    <xdr:to>
      <xdr:col>18</xdr:col>
      <xdr:colOff>1667510</xdr:colOff>
      <xdr:row>142</xdr:row>
      <xdr:rowOff>1930410</xdr:rowOff>
    </xdr:to>
    <xdr:pic>
      <xdr:nvPicPr>
        <xdr:cNvPr id="835" name="A09660_0PATI_9XX-01">
          <a:extLst>
            <a:ext uri="{FF2B5EF4-FFF2-40B4-BE49-F238E27FC236}">
              <a16:creationId xmlns:a16="http://schemas.microsoft.com/office/drawing/2014/main" xmlns="" id="{9FB89771-D858-841E-0760-70F3BC1CD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66517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143</xdr:row>
      <xdr:rowOff>25395</xdr:rowOff>
    </xdr:from>
    <xdr:to>
      <xdr:col>18</xdr:col>
      <xdr:colOff>1667510</xdr:colOff>
      <xdr:row>143</xdr:row>
      <xdr:rowOff>1930395</xdr:rowOff>
    </xdr:to>
    <xdr:pic>
      <xdr:nvPicPr>
        <xdr:cNvPr id="837" name="A09674_0CATM_141-01">
          <a:extLst>
            <a:ext uri="{FF2B5EF4-FFF2-40B4-BE49-F238E27FC236}">
              <a16:creationId xmlns:a16="http://schemas.microsoft.com/office/drawing/2014/main" xmlns="" id="{F2406CC6-3D3C-6FC5-DEB2-305754B9B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586177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144</xdr:row>
      <xdr:rowOff>25405</xdr:rowOff>
    </xdr:from>
    <xdr:to>
      <xdr:col>18</xdr:col>
      <xdr:colOff>1667510</xdr:colOff>
      <xdr:row>144</xdr:row>
      <xdr:rowOff>1930405</xdr:rowOff>
    </xdr:to>
    <xdr:pic>
      <xdr:nvPicPr>
        <xdr:cNvPr id="839" name="A09754_0AAXJ_9XX-01">
          <a:extLst>
            <a:ext uri="{FF2B5EF4-FFF2-40B4-BE49-F238E27FC236}">
              <a16:creationId xmlns:a16="http://schemas.microsoft.com/office/drawing/2014/main" xmlns="" id="{A628F782-9ECF-143E-50B4-24EFC82C0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05836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146</xdr:row>
      <xdr:rowOff>25400</xdr:rowOff>
    </xdr:from>
    <xdr:to>
      <xdr:col>18</xdr:col>
      <xdr:colOff>1667510</xdr:colOff>
      <xdr:row>146</xdr:row>
      <xdr:rowOff>1930400</xdr:rowOff>
    </xdr:to>
    <xdr:pic>
      <xdr:nvPicPr>
        <xdr:cNvPr id="841" name="A11421_0BLAP_900-01">
          <a:extLst>
            <a:ext uri="{FF2B5EF4-FFF2-40B4-BE49-F238E27FC236}">
              <a16:creationId xmlns:a16="http://schemas.microsoft.com/office/drawing/2014/main" xmlns="" id="{A47F877B-426D-006F-2EFA-0FC0720CD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45156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147</xdr:row>
      <xdr:rowOff>25410</xdr:rowOff>
    </xdr:from>
    <xdr:to>
      <xdr:col>18</xdr:col>
      <xdr:colOff>1667510</xdr:colOff>
      <xdr:row>147</xdr:row>
      <xdr:rowOff>1930410</xdr:rowOff>
    </xdr:to>
    <xdr:pic>
      <xdr:nvPicPr>
        <xdr:cNvPr id="843" name="A09028_0BJAN_141-01">
          <a:extLst>
            <a:ext uri="{FF2B5EF4-FFF2-40B4-BE49-F238E27FC236}">
              <a16:creationId xmlns:a16="http://schemas.microsoft.com/office/drawing/2014/main" xmlns="" id="{334AE93F-1D68-BC37-3705-37B41756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64815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148</xdr:row>
      <xdr:rowOff>25395</xdr:rowOff>
    </xdr:from>
    <xdr:to>
      <xdr:col>18</xdr:col>
      <xdr:colOff>1667510</xdr:colOff>
      <xdr:row>148</xdr:row>
      <xdr:rowOff>1930395</xdr:rowOff>
    </xdr:to>
    <xdr:pic>
      <xdr:nvPicPr>
        <xdr:cNvPr id="845" name="A04958_0KEAR_22K-01">
          <a:extLst>
            <a:ext uri="{FF2B5EF4-FFF2-40B4-BE49-F238E27FC236}">
              <a16:creationId xmlns:a16="http://schemas.microsoft.com/office/drawing/2014/main" xmlns="" id="{8B829E50-5FCA-5551-6593-175E43C09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684475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149</xdr:row>
      <xdr:rowOff>25405</xdr:rowOff>
    </xdr:from>
    <xdr:to>
      <xdr:col>18</xdr:col>
      <xdr:colOff>1667510</xdr:colOff>
      <xdr:row>149</xdr:row>
      <xdr:rowOff>1930405</xdr:rowOff>
    </xdr:to>
    <xdr:pic>
      <xdr:nvPicPr>
        <xdr:cNvPr id="847" name="A04958_0KEAR_9XX-01">
          <a:extLst>
            <a:ext uri="{FF2B5EF4-FFF2-40B4-BE49-F238E27FC236}">
              <a16:creationId xmlns:a16="http://schemas.microsoft.com/office/drawing/2014/main" xmlns="" id="{89C022FF-4F22-A055-779F-8C1446440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04134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150</xdr:row>
      <xdr:rowOff>25390</xdr:rowOff>
    </xdr:from>
    <xdr:to>
      <xdr:col>18</xdr:col>
      <xdr:colOff>1667510</xdr:colOff>
      <xdr:row>150</xdr:row>
      <xdr:rowOff>1930390</xdr:rowOff>
    </xdr:to>
    <xdr:pic>
      <xdr:nvPicPr>
        <xdr:cNvPr id="849" name="A06867_0AMIS_35A-01">
          <a:extLst>
            <a:ext uri="{FF2B5EF4-FFF2-40B4-BE49-F238E27FC236}">
              <a16:creationId xmlns:a16="http://schemas.microsoft.com/office/drawing/2014/main" xmlns="" id="{C7E13709-A3F4-119A-232F-9557A3D5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23794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151</xdr:row>
      <xdr:rowOff>25400</xdr:rowOff>
    </xdr:from>
    <xdr:to>
      <xdr:col>18</xdr:col>
      <xdr:colOff>1667510</xdr:colOff>
      <xdr:row>151</xdr:row>
      <xdr:rowOff>1930400</xdr:rowOff>
    </xdr:to>
    <xdr:pic>
      <xdr:nvPicPr>
        <xdr:cNvPr id="851" name="A08419_0JMAA_7DJ-01">
          <a:extLst>
            <a:ext uri="{FF2B5EF4-FFF2-40B4-BE49-F238E27FC236}">
              <a16:creationId xmlns:a16="http://schemas.microsoft.com/office/drawing/2014/main" xmlns="" id="{7305244C-19AE-C722-DE50-0AF4809D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43454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152</xdr:row>
      <xdr:rowOff>25410</xdr:rowOff>
    </xdr:from>
    <xdr:to>
      <xdr:col>18</xdr:col>
      <xdr:colOff>1667510</xdr:colOff>
      <xdr:row>152</xdr:row>
      <xdr:rowOff>1930410</xdr:rowOff>
    </xdr:to>
    <xdr:pic>
      <xdr:nvPicPr>
        <xdr:cNvPr id="853" name="A08420_0IJAG_21G-01">
          <a:extLst>
            <a:ext uri="{FF2B5EF4-FFF2-40B4-BE49-F238E27FC236}">
              <a16:creationId xmlns:a16="http://schemas.microsoft.com/office/drawing/2014/main" xmlns="" id="{72D0844B-EC05-9126-CCAC-3241A06D5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63113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153</xdr:row>
      <xdr:rowOff>25395</xdr:rowOff>
    </xdr:from>
    <xdr:to>
      <xdr:col>18</xdr:col>
      <xdr:colOff>1667510</xdr:colOff>
      <xdr:row>153</xdr:row>
      <xdr:rowOff>1930395</xdr:rowOff>
    </xdr:to>
    <xdr:pic>
      <xdr:nvPicPr>
        <xdr:cNvPr id="855" name="A08843_0AIJT_900-01">
          <a:extLst>
            <a:ext uri="{FF2B5EF4-FFF2-40B4-BE49-F238E27FC236}">
              <a16:creationId xmlns:a16="http://schemas.microsoft.com/office/drawing/2014/main" xmlns="" id="{1E03042F-E914-1A08-5CFE-BD225D57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782773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154</xdr:row>
      <xdr:rowOff>25405</xdr:rowOff>
    </xdr:from>
    <xdr:to>
      <xdr:col>18</xdr:col>
      <xdr:colOff>1667510</xdr:colOff>
      <xdr:row>154</xdr:row>
      <xdr:rowOff>1930405</xdr:rowOff>
    </xdr:to>
    <xdr:pic>
      <xdr:nvPicPr>
        <xdr:cNvPr id="857" name="A08843_0AIJT_23M-01">
          <a:extLst>
            <a:ext uri="{FF2B5EF4-FFF2-40B4-BE49-F238E27FC236}">
              <a16:creationId xmlns:a16="http://schemas.microsoft.com/office/drawing/2014/main" xmlns="" id="{E5BEA054-FAD6-CC5D-A394-CE073AEE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02432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155</xdr:row>
      <xdr:rowOff>25390</xdr:rowOff>
    </xdr:from>
    <xdr:to>
      <xdr:col>18</xdr:col>
      <xdr:colOff>1454150</xdr:colOff>
      <xdr:row>155</xdr:row>
      <xdr:rowOff>1930390</xdr:rowOff>
    </xdr:to>
    <xdr:pic>
      <xdr:nvPicPr>
        <xdr:cNvPr id="859" name="00SEN2_0IAJH_9XX-01">
          <a:extLst>
            <a:ext uri="{FF2B5EF4-FFF2-40B4-BE49-F238E27FC236}">
              <a16:creationId xmlns:a16="http://schemas.microsoft.com/office/drawing/2014/main" xmlns="" id="{FB854C95-1FE2-3681-BF5E-0086DCDB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2209230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156</xdr:row>
      <xdr:rowOff>25400</xdr:rowOff>
    </xdr:from>
    <xdr:to>
      <xdr:col>18</xdr:col>
      <xdr:colOff>1667510</xdr:colOff>
      <xdr:row>156</xdr:row>
      <xdr:rowOff>1930400</xdr:rowOff>
    </xdr:to>
    <xdr:pic>
      <xdr:nvPicPr>
        <xdr:cNvPr id="861" name="A06587_0KFAU_900-01">
          <a:extLst>
            <a:ext uri="{FF2B5EF4-FFF2-40B4-BE49-F238E27FC236}">
              <a16:creationId xmlns:a16="http://schemas.microsoft.com/office/drawing/2014/main" xmlns="" id="{2F815995-2CC8-A689-2B78-FA0DF4A21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41752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157</xdr:row>
      <xdr:rowOff>25410</xdr:rowOff>
    </xdr:from>
    <xdr:to>
      <xdr:col>18</xdr:col>
      <xdr:colOff>1667510</xdr:colOff>
      <xdr:row>157</xdr:row>
      <xdr:rowOff>1930410</xdr:rowOff>
    </xdr:to>
    <xdr:pic>
      <xdr:nvPicPr>
        <xdr:cNvPr id="863" name="A06587_0KFAU_7DV-01">
          <a:extLst>
            <a:ext uri="{FF2B5EF4-FFF2-40B4-BE49-F238E27FC236}">
              <a16:creationId xmlns:a16="http://schemas.microsoft.com/office/drawing/2014/main" xmlns="" id="{E6FF09A8-71BB-129A-7145-D2572353D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61411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158</xdr:row>
      <xdr:rowOff>25395</xdr:rowOff>
    </xdr:from>
    <xdr:to>
      <xdr:col>18</xdr:col>
      <xdr:colOff>1667510</xdr:colOff>
      <xdr:row>158</xdr:row>
      <xdr:rowOff>1930395</xdr:rowOff>
    </xdr:to>
    <xdr:pic>
      <xdr:nvPicPr>
        <xdr:cNvPr id="865" name="A06587_0KFAU_9CT-01">
          <a:extLst>
            <a:ext uri="{FF2B5EF4-FFF2-40B4-BE49-F238E27FC236}">
              <a16:creationId xmlns:a16="http://schemas.microsoft.com/office/drawing/2014/main" xmlns="" id="{E11C2E97-F7B5-9E33-E4D8-E1564B6A7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881071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159</xdr:row>
      <xdr:rowOff>25405</xdr:rowOff>
    </xdr:from>
    <xdr:to>
      <xdr:col>18</xdr:col>
      <xdr:colOff>1667510</xdr:colOff>
      <xdr:row>159</xdr:row>
      <xdr:rowOff>1930405</xdr:rowOff>
    </xdr:to>
    <xdr:pic>
      <xdr:nvPicPr>
        <xdr:cNvPr id="867" name="A09568_0IJAC_900-01">
          <a:extLst>
            <a:ext uri="{FF2B5EF4-FFF2-40B4-BE49-F238E27FC236}">
              <a16:creationId xmlns:a16="http://schemas.microsoft.com/office/drawing/2014/main" xmlns="" id="{EE4293D5-76E2-CE54-ABC5-65A60113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00730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161</xdr:row>
      <xdr:rowOff>25400</xdr:rowOff>
    </xdr:from>
    <xdr:to>
      <xdr:col>18</xdr:col>
      <xdr:colOff>1667510</xdr:colOff>
      <xdr:row>161</xdr:row>
      <xdr:rowOff>1930400</xdr:rowOff>
    </xdr:to>
    <xdr:pic>
      <xdr:nvPicPr>
        <xdr:cNvPr id="869" name="A09941_0JMAA_9XX-01">
          <a:extLst>
            <a:ext uri="{FF2B5EF4-FFF2-40B4-BE49-F238E27FC236}">
              <a16:creationId xmlns:a16="http://schemas.microsoft.com/office/drawing/2014/main" xmlns="" id="{C769CCD9-79A9-A053-CAA4-E71A5F482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40050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162</xdr:row>
      <xdr:rowOff>25410</xdr:rowOff>
    </xdr:from>
    <xdr:to>
      <xdr:col>18</xdr:col>
      <xdr:colOff>1667510</xdr:colOff>
      <xdr:row>162</xdr:row>
      <xdr:rowOff>1930410</xdr:rowOff>
    </xdr:to>
    <xdr:pic>
      <xdr:nvPicPr>
        <xdr:cNvPr id="871" name="A06868_0AMIS_141-01">
          <a:extLst>
            <a:ext uri="{FF2B5EF4-FFF2-40B4-BE49-F238E27FC236}">
              <a16:creationId xmlns:a16="http://schemas.microsoft.com/office/drawing/2014/main" xmlns="" id="{0B7FE53E-BC2F-4B7E-3F6C-E2B564094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59709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163</xdr:row>
      <xdr:rowOff>25395</xdr:rowOff>
    </xdr:from>
    <xdr:to>
      <xdr:col>18</xdr:col>
      <xdr:colOff>1667510</xdr:colOff>
      <xdr:row>163</xdr:row>
      <xdr:rowOff>1930395</xdr:rowOff>
    </xdr:to>
    <xdr:pic>
      <xdr:nvPicPr>
        <xdr:cNvPr id="873" name="A06869_0AMIS_141-01">
          <a:extLst>
            <a:ext uri="{FF2B5EF4-FFF2-40B4-BE49-F238E27FC236}">
              <a16:creationId xmlns:a16="http://schemas.microsoft.com/office/drawing/2014/main" xmlns="" id="{32770B58-0659-9462-833E-277072F95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79369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164</xdr:row>
      <xdr:rowOff>25405</xdr:rowOff>
    </xdr:from>
    <xdr:to>
      <xdr:col>18</xdr:col>
      <xdr:colOff>1454150</xdr:colOff>
      <xdr:row>164</xdr:row>
      <xdr:rowOff>1930405</xdr:rowOff>
    </xdr:to>
    <xdr:pic>
      <xdr:nvPicPr>
        <xdr:cNvPr id="875" name="00SEMA_0BASU_900-01">
          <a:extLst>
            <a:ext uri="{FF2B5EF4-FFF2-40B4-BE49-F238E27FC236}">
              <a16:creationId xmlns:a16="http://schemas.microsoft.com/office/drawing/2014/main" xmlns="" id="{7544300A-529B-79D3-7B58-C5455750E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299902885"/>
          <a:ext cx="142875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165</xdr:row>
      <xdr:rowOff>25390</xdr:rowOff>
    </xdr:from>
    <xdr:to>
      <xdr:col>18</xdr:col>
      <xdr:colOff>1296988</xdr:colOff>
      <xdr:row>165</xdr:row>
      <xdr:rowOff>1930390</xdr:rowOff>
    </xdr:to>
    <xdr:pic>
      <xdr:nvPicPr>
        <xdr:cNvPr id="877" name="A04177_0PATI_9XX-01">
          <a:extLst>
            <a:ext uri="{FF2B5EF4-FFF2-40B4-BE49-F238E27FC236}">
              <a16:creationId xmlns:a16="http://schemas.microsoft.com/office/drawing/2014/main" xmlns="" id="{736E7181-6E02-FED3-0990-A771B48BF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1868830"/>
          <a:ext cx="1271588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166</xdr:row>
      <xdr:rowOff>25400</xdr:rowOff>
    </xdr:from>
    <xdr:to>
      <xdr:col>18</xdr:col>
      <xdr:colOff>1667510</xdr:colOff>
      <xdr:row>166</xdr:row>
      <xdr:rowOff>1930400</xdr:rowOff>
    </xdr:to>
    <xdr:pic>
      <xdr:nvPicPr>
        <xdr:cNvPr id="879" name="A05098_0JMAC_96B-01">
          <a:extLst>
            <a:ext uri="{FF2B5EF4-FFF2-40B4-BE49-F238E27FC236}">
              <a16:creationId xmlns:a16="http://schemas.microsoft.com/office/drawing/2014/main" xmlns="" id="{4CB7457B-54EE-1606-87ED-C44F06660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383480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167</xdr:row>
      <xdr:rowOff>25410</xdr:rowOff>
    </xdr:from>
    <xdr:to>
      <xdr:col>18</xdr:col>
      <xdr:colOff>1667510</xdr:colOff>
      <xdr:row>167</xdr:row>
      <xdr:rowOff>1930410</xdr:rowOff>
    </xdr:to>
    <xdr:pic>
      <xdr:nvPicPr>
        <xdr:cNvPr id="881" name="A06596_0JFAW_36M-01">
          <a:extLst>
            <a:ext uri="{FF2B5EF4-FFF2-40B4-BE49-F238E27FC236}">
              <a16:creationId xmlns:a16="http://schemas.microsoft.com/office/drawing/2014/main" xmlns="" id="{B80874EF-EB2D-1F38-FA93-72758B8DB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580077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168</xdr:row>
      <xdr:rowOff>25395</xdr:rowOff>
    </xdr:from>
    <xdr:to>
      <xdr:col>18</xdr:col>
      <xdr:colOff>1667510</xdr:colOff>
      <xdr:row>168</xdr:row>
      <xdr:rowOff>1930395</xdr:rowOff>
    </xdr:to>
    <xdr:pic>
      <xdr:nvPicPr>
        <xdr:cNvPr id="883" name="A06780_0JFAX_36M-01">
          <a:extLst>
            <a:ext uri="{FF2B5EF4-FFF2-40B4-BE49-F238E27FC236}">
              <a16:creationId xmlns:a16="http://schemas.microsoft.com/office/drawing/2014/main" xmlns="" id="{FE85161B-5606-93D3-A19A-F97A946D2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776671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169</xdr:row>
      <xdr:rowOff>25405</xdr:rowOff>
    </xdr:from>
    <xdr:to>
      <xdr:col>18</xdr:col>
      <xdr:colOff>1667510</xdr:colOff>
      <xdr:row>169</xdr:row>
      <xdr:rowOff>1930405</xdr:rowOff>
    </xdr:to>
    <xdr:pic>
      <xdr:nvPicPr>
        <xdr:cNvPr id="885" name="A09122_0CCAB_9XX-01">
          <a:extLst>
            <a:ext uri="{FF2B5EF4-FFF2-40B4-BE49-F238E27FC236}">
              <a16:creationId xmlns:a16="http://schemas.microsoft.com/office/drawing/2014/main" xmlns="" id="{3C553001-A213-A9A6-02DF-7135F8D8C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09732685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170</xdr:row>
      <xdr:rowOff>25390</xdr:rowOff>
    </xdr:from>
    <xdr:to>
      <xdr:col>18</xdr:col>
      <xdr:colOff>1667510</xdr:colOff>
      <xdr:row>170</xdr:row>
      <xdr:rowOff>1930390</xdr:rowOff>
    </xdr:to>
    <xdr:pic>
      <xdr:nvPicPr>
        <xdr:cNvPr id="887" name="A09509_0CATM_141-01">
          <a:extLst>
            <a:ext uri="{FF2B5EF4-FFF2-40B4-BE49-F238E27FC236}">
              <a16:creationId xmlns:a16="http://schemas.microsoft.com/office/drawing/2014/main" xmlns="" id="{65D397DA-E7D4-86A1-11F8-28103127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11698630"/>
          <a:ext cx="1642110" cy="1905000"/>
        </a:xfrm>
        <a:prstGeom prst="rect">
          <a:avLst/>
        </a:prstGeom>
      </xdr:spPr>
    </xdr:pic>
    <xdr:clientData/>
  </xdr:twoCellAnchor>
  <xdr:twoCellAnchor>
    <xdr:from>
      <xdr:col>18</xdr:col>
      <xdr:colOff>25400</xdr:colOff>
      <xdr:row>172</xdr:row>
      <xdr:rowOff>25410</xdr:rowOff>
    </xdr:from>
    <xdr:to>
      <xdr:col>18</xdr:col>
      <xdr:colOff>1667510</xdr:colOff>
      <xdr:row>172</xdr:row>
      <xdr:rowOff>1930410</xdr:rowOff>
    </xdr:to>
    <xdr:pic>
      <xdr:nvPicPr>
        <xdr:cNvPr id="889" name="A10644_0CATM_100-01">
          <a:extLst>
            <a:ext uri="{FF2B5EF4-FFF2-40B4-BE49-F238E27FC236}">
              <a16:creationId xmlns:a16="http://schemas.microsoft.com/office/drawing/2014/main" xmlns="" id="{92B92EFA-2328-F07A-578C-7B6AAAF65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2720" y="315630570"/>
          <a:ext cx="164211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AG_Shared\Marketing_Sales\CLIENTI\ENCUENTRO%20CASUAL\FW23%20FALLATO_PACK%202\Pacchetto%20fallato%205k%20VInterna%202023_10_16_PER%20PACK%202K%20XAV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 SPIRIT_5K"/>
      <sheetName val="PACK 2K"/>
      <sheetName val="PIVOT"/>
    </sheetNames>
    <sheetDataSet>
      <sheetData sheetId="0">
        <row r="27"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1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</row>
        <row r="28"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1</v>
          </cell>
          <cell r="AX28">
            <v>0</v>
          </cell>
          <cell r="AY28">
            <v>1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</row>
        <row r="29"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0</v>
          </cell>
          <cell r="AW29">
            <v>1</v>
          </cell>
          <cell r="AX29">
            <v>2</v>
          </cell>
          <cell r="AY29">
            <v>1</v>
          </cell>
          <cell r="AZ29">
            <v>2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</row>
        <row r="34"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1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</row>
        <row r="35"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1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44"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2</v>
          </cell>
          <cell r="AS44">
            <v>3</v>
          </cell>
          <cell r="AT44">
            <v>2</v>
          </cell>
          <cell r="AU44">
            <v>4</v>
          </cell>
          <cell r="AV44">
            <v>2</v>
          </cell>
          <cell r="AW44">
            <v>1</v>
          </cell>
          <cell r="AX44">
            <v>1</v>
          </cell>
          <cell r="AY44">
            <v>0</v>
          </cell>
          <cell r="AZ44">
            <v>1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</row>
        <row r="45"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1</v>
          </cell>
          <cell r="AR45">
            <v>1</v>
          </cell>
          <cell r="AS45">
            <v>2</v>
          </cell>
          <cell r="AT45">
            <v>1</v>
          </cell>
          <cell r="AU45">
            <v>2</v>
          </cell>
          <cell r="AV45">
            <v>2</v>
          </cell>
          <cell r="AW45">
            <v>4</v>
          </cell>
          <cell r="AX45">
            <v>2</v>
          </cell>
          <cell r="AY45">
            <v>1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</row>
        <row r="46"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1</v>
          </cell>
          <cell r="AT46">
            <v>0</v>
          </cell>
          <cell r="AU46">
            <v>2</v>
          </cell>
          <cell r="AV46">
            <v>1</v>
          </cell>
          <cell r="AW46">
            <v>2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</row>
        <row r="50"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Q50">
            <v>0</v>
          </cell>
          <cell r="AR50">
            <v>1</v>
          </cell>
          <cell r="AS50">
            <v>1</v>
          </cell>
          <cell r="AT50">
            <v>2</v>
          </cell>
          <cell r="AU50">
            <v>2</v>
          </cell>
          <cell r="AV50">
            <v>0</v>
          </cell>
          <cell r="AW50">
            <v>3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</row>
        <row r="51"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1</v>
          </cell>
          <cell r="AS51">
            <v>1</v>
          </cell>
          <cell r="AT51">
            <v>2</v>
          </cell>
          <cell r="AU51">
            <v>2</v>
          </cell>
          <cell r="AV51">
            <v>1</v>
          </cell>
          <cell r="AW51">
            <v>1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</row>
        <row r="52"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</v>
          </cell>
          <cell r="AV52">
            <v>1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</row>
        <row r="60"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1</v>
          </cell>
          <cell r="AS60">
            <v>1</v>
          </cell>
          <cell r="AT60">
            <v>2</v>
          </cell>
          <cell r="AU60">
            <v>3</v>
          </cell>
          <cell r="AV60">
            <v>8</v>
          </cell>
          <cell r="AW60">
            <v>2</v>
          </cell>
          <cell r="AX60">
            <v>2</v>
          </cell>
          <cell r="AY60">
            <v>0</v>
          </cell>
          <cell r="AZ60">
            <v>2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</row>
        <row r="61"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2</v>
          </cell>
          <cell r="AV61">
            <v>3</v>
          </cell>
          <cell r="AW61">
            <v>0</v>
          </cell>
          <cell r="AX61">
            <v>3</v>
          </cell>
          <cell r="AY61">
            <v>0</v>
          </cell>
          <cell r="AZ61">
            <v>1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</row>
        <row r="65"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1</v>
          </cell>
          <cell r="AT65">
            <v>1</v>
          </cell>
          <cell r="AU65">
            <v>2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</row>
        <row r="66"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2</v>
          </cell>
          <cell r="AT66">
            <v>2</v>
          </cell>
          <cell r="AU66">
            <v>8</v>
          </cell>
          <cell r="AV66">
            <v>4</v>
          </cell>
          <cell r="AW66">
            <v>6</v>
          </cell>
          <cell r="AX66">
            <v>2</v>
          </cell>
          <cell r="AY66">
            <v>1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</row>
        <row r="70"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1</v>
          </cell>
          <cell r="AR70">
            <v>1</v>
          </cell>
          <cell r="AS70">
            <v>6</v>
          </cell>
          <cell r="AT70">
            <v>5</v>
          </cell>
          <cell r="AU70">
            <v>3</v>
          </cell>
          <cell r="AV70">
            <v>4</v>
          </cell>
          <cell r="AW70">
            <v>12</v>
          </cell>
          <cell r="AX70">
            <v>6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</row>
        <row r="73"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1</v>
          </cell>
          <cell r="AS73">
            <v>1</v>
          </cell>
          <cell r="AT73">
            <v>1</v>
          </cell>
          <cell r="AU73">
            <v>2</v>
          </cell>
          <cell r="AV73">
            <v>1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</row>
        <row r="74"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1</v>
          </cell>
          <cell r="AT74">
            <v>0</v>
          </cell>
          <cell r="AU74">
            <v>2</v>
          </cell>
          <cell r="AV74">
            <v>1</v>
          </cell>
          <cell r="AW74">
            <v>2</v>
          </cell>
          <cell r="AX74">
            <v>1</v>
          </cell>
          <cell r="AY74">
            <v>1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</row>
        <row r="78"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1</v>
          </cell>
          <cell r="AT78">
            <v>2</v>
          </cell>
          <cell r="AU78">
            <v>1</v>
          </cell>
          <cell r="AV78">
            <v>1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</row>
        <row r="81"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2</v>
          </cell>
          <cell r="AU81">
            <v>1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</row>
        <row r="82"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1</v>
          </cell>
          <cell r="AU82">
            <v>0</v>
          </cell>
          <cell r="AV82">
            <v>0</v>
          </cell>
          <cell r="AW82">
            <v>0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</row>
        <row r="83"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</v>
          </cell>
          <cell r="AV83">
            <v>0</v>
          </cell>
          <cell r="AW83">
            <v>2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</row>
        <row r="90"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</row>
        <row r="91"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1</v>
          </cell>
          <cell r="AS91">
            <v>1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</row>
        <row r="92"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1</v>
          </cell>
          <cell r="AR92">
            <v>0</v>
          </cell>
          <cell r="AS92">
            <v>2</v>
          </cell>
          <cell r="AT92">
            <v>1</v>
          </cell>
          <cell r="AU92">
            <v>1</v>
          </cell>
          <cell r="AV92">
            <v>0</v>
          </cell>
          <cell r="AW92">
            <v>0</v>
          </cell>
          <cell r="AX92">
            <v>4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</row>
        <row r="93"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1</v>
          </cell>
          <cell r="AT93">
            <v>0</v>
          </cell>
          <cell r="AU93">
            <v>1</v>
          </cell>
          <cell r="AV93">
            <v>1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</row>
        <row r="106"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</row>
        <row r="107"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1</v>
          </cell>
          <cell r="AU107">
            <v>1</v>
          </cell>
          <cell r="AV107">
            <v>1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</row>
        <row r="108"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</v>
          </cell>
          <cell r="AV108">
            <v>0</v>
          </cell>
          <cell r="AW108">
            <v>2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</row>
        <row r="109"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1</v>
          </cell>
          <cell r="AU109">
            <v>1</v>
          </cell>
          <cell r="AV109">
            <v>1</v>
          </cell>
          <cell r="AW109">
            <v>1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</row>
        <row r="110"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1</v>
          </cell>
          <cell r="AS110">
            <v>3</v>
          </cell>
          <cell r="AT110">
            <v>0</v>
          </cell>
          <cell r="AU110">
            <v>2</v>
          </cell>
          <cell r="AV110">
            <v>1</v>
          </cell>
          <cell r="AW110">
            <v>3</v>
          </cell>
          <cell r="AX110">
            <v>0</v>
          </cell>
          <cell r="AY110">
            <v>4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</row>
        <row r="119"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3</v>
          </cell>
          <cell r="AU119">
            <v>3</v>
          </cell>
          <cell r="AV119">
            <v>0</v>
          </cell>
          <cell r="AW119">
            <v>0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</row>
        <row r="120"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2</v>
          </cell>
          <cell r="AT120">
            <v>1</v>
          </cell>
          <cell r="AU120">
            <v>2</v>
          </cell>
          <cell r="AV120">
            <v>3</v>
          </cell>
          <cell r="AW120">
            <v>2</v>
          </cell>
          <cell r="AX120">
            <v>3</v>
          </cell>
          <cell r="AY120">
            <v>1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</row>
        <row r="131"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2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</row>
        <row r="132"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2</v>
          </cell>
          <cell r="AS132">
            <v>7</v>
          </cell>
          <cell r="AT132">
            <v>3</v>
          </cell>
          <cell r="AU132">
            <v>7</v>
          </cell>
          <cell r="AV132">
            <v>2</v>
          </cell>
          <cell r="AW132">
            <v>3</v>
          </cell>
          <cell r="AX132">
            <v>1</v>
          </cell>
          <cell r="AY132">
            <v>1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</row>
        <row r="133"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2</v>
          </cell>
          <cell r="AR133">
            <v>5</v>
          </cell>
          <cell r="AS133">
            <v>3</v>
          </cell>
          <cell r="AT133">
            <v>6</v>
          </cell>
          <cell r="AU133">
            <v>3</v>
          </cell>
          <cell r="AV133">
            <v>0</v>
          </cell>
          <cell r="AW133">
            <v>5</v>
          </cell>
          <cell r="AX133">
            <v>0</v>
          </cell>
          <cell r="AY133">
            <v>2</v>
          </cell>
          <cell r="AZ133">
            <v>1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</row>
        <row r="137"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1</v>
          </cell>
          <cell r="AW137">
            <v>1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</row>
        <row r="138"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</v>
          </cell>
          <cell r="AV138">
            <v>1</v>
          </cell>
          <cell r="AW138">
            <v>1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</row>
        <row r="139"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2</v>
          </cell>
          <cell r="AS139">
            <v>2</v>
          </cell>
          <cell r="AT139">
            <v>4</v>
          </cell>
          <cell r="AU139">
            <v>1</v>
          </cell>
          <cell r="AV139">
            <v>1</v>
          </cell>
          <cell r="AW139">
            <v>5</v>
          </cell>
          <cell r="AX139">
            <v>6</v>
          </cell>
          <cell r="AY139">
            <v>1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</row>
        <row r="140"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1</v>
          </cell>
          <cell r="AS140">
            <v>2</v>
          </cell>
          <cell r="AT140">
            <v>6</v>
          </cell>
          <cell r="AU140">
            <v>6</v>
          </cell>
          <cell r="AV140">
            <v>2</v>
          </cell>
          <cell r="AW140">
            <v>4</v>
          </cell>
          <cell r="AX140">
            <v>7</v>
          </cell>
          <cell r="AY140">
            <v>1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</row>
        <row r="141"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1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2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</row>
        <row r="145"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1</v>
          </cell>
          <cell r="AV145">
            <v>0</v>
          </cell>
          <cell r="AW145">
            <v>0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</row>
        <row r="146"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</v>
          </cell>
          <cell r="AW146">
            <v>2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</row>
        <row r="147"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1</v>
          </cell>
          <cell r="AR147">
            <v>0</v>
          </cell>
          <cell r="AS147">
            <v>1</v>
          </cell>
          <cell r="AT147">
            <v>5</v>
          </cell>
          <cell r="AU147">
            <v>3</v>
          </cell>
          <cell r="AV147">
            <v>1</v>
          </cell>
          <cell r="AW147">
            <v>2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</row>
        <row r="148"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</v>
          </cell>
          <cell r="AR148">
            <v>0</v>
          </cell>
          <cell r="AS148">
            <v>1</v>
          </cell>
          <cell r="AT148">
            <v>3</v>
          </cell>
          <cell r="AU148">
            <v>1</v>
          </cell>
          <cell r="AV148">
            <v>1</v>
          </cell>
          <cell r="AW148">
            <v>3</v>
          </cell>
          <cell r="AX148">
            <v>4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R:\RAG_Public\CatFiles\ARCHIVIO%20STOCKLIST\02_FALLATO\2023.10.09\20231009_DISP%20FALLATO%20CONTA+DISP%20(togliere%20MB)_lavorazion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C173"/>
  <sheetViews>
    <sheetView tabSelected="1" topLeftCell="K1" zoomScale="76" zoomScaleNormal="76" workbookViewId="0">
      <selection activeCell="AB13" sqref="AB13"/>
    </sheetView>
  </sheetViews>
  <sheetFormatPr defaultColWidth="9.140625" defaultRowHeight="12.75" x14ac:dyDescent="0.2"/>
  <cols>
    <col min="1" max="1" width="15.85546875" style="4" customWidth="1"/>
    <col min="2" max="2" width="22" style="4" customWidth="1"/>
    <col min="3" max="3" width="16.140625" style="4" bestFit="1" customWidth="1"/>
    <col min="4" max="4" width="11.85546875" style="4" bestFit="1" customWidth="1"/>
    <col min="5" max="5" width="17.140625" style="4" customWidth="1"/>
    <col min="6" max="6" width="10.28515625" style="4" customWidth="1"/>
    <col min="7" max="7" width="17.85546875" style="4" customWidth="1"/>
    <col min="8" max="8" width="15.140625" style="4" customWidth="1"/>
    <col min="9" max="9" width="8.5703125" style="4" customWidth="1"/>
    <col min="10" max="10" width="6.85546875" style="4" customWidth="1"/>
    <col min="11" max="11" width="49.140625" style="4" customWidth="1"/>
    <col min="12" max="12" width="29.140625" style="4" customWidth="1"/>
    <col min="13" max="13" width="8.5703125" style="4" customWidth="1"/>
    <col min="14" max="14" width="8.42578125" style="4" customWidth="1"/>
    <col min="15" max="15" width="8.85546875" style="4" customWidth="1"/>
    <col min="16" max="16" width="25.42578125" style="4" customWidth="1"/>
    <col min="17" max="17" width="12.5703125" style="4" customWidth="1"/>
    <col min="18" max="18" width="20.140625" style="4" customWidth="1"/>
    <col min="19" max="19" width="27" style="4" customWidth="1"/>
    <col min="20" max="20" width="9.42578125" style="4" customWidth="1"/>
    <col min="21" max="21" width="14.85546875" style="4" bestFit="1" customWidth="1"/>
    <col min="22" max="22" width="10" style="4" customWidth="1"/>
    <col min="23" max="23" width="13.85546875" style="4" customWidth="1"/>
    <col min="24" max="24" width="10" style="14" customWidth="1"/>
    <col min="25" max="25" width="6.42578125" style="4" bestFit="1" customWidth="1"/>
    <col min="26" max="54" width="2.140625" style="4" customWidth="1"/>
    <col min="55" max="55" width="3.42578125" style="4" customWidth="1"/>
    <col min="56" max="16384" width="9.140625" style="4"/>
  </cols>
  <sheetData>
    <row r="1" spans="1:55" x14ac:dyDescent="0.2">
      <c r="C1" s="17" t="s">
        <v>1029</v>
      </c>
      <c r="D1" s="17"/>
      <c r="E1" s="17"/>
    </row>
    <row r="2" spans="1:55" x14ac:dyDescent="0.2">
      <c r="C2" s="17" t="s">
        <v>1030</v>
      </c>
      <c r="D2" s="17">
        <f>X11</f>
        <v>2074</v>
      </c>
      <c r="E2" s="17"/>
    </row>
    <row r="3" spans="1:55" x14ac:dyDescent="0.2">
      <c r="C3" s="17" t="s">
        <v>1031</v>
      </c>
      <c r="D3" s="18">
        <f>U11</f>
        <v>331995</v>
      </c>
      <c r="E3" s="17"/>
    </row>
    <row r="4" spans="1:55" x14ac:dyDescent="0.2">
      <c r="C4" s="17" t="s">
        <v>1032</v>
      </c>
      <c r="D4" s="18">
        <f>W11</f>
        <v>132798</v>
      </c>
      <c r="E4" s="17"/>
    </row>
    <row r="5" spans="1:55" x14ac:dyDescent="0.2">
      <c r="C5" s="17" t="s">
        <v>1028</v>
      </c>
      <c r="D5" s="18" t="e">
        <f>#REF!</f>
        <v>#REF!</v>
      </c>
      <c r="E5" s="17"/>
    </row>
    <row r="6" spans="1:55" x14ac:dyDescent="0.2">
      <c r="C6" s="17" t="s">
        <v>1033</v>
      </c>
      <c r="D6" s="19" t="e">
        <f>(D3-D5)/D3</f>
        <v>#REF!</v>
      </c>
      <c r="E6" s="17"/>
    </row>
    <row r="7" spans="1:55" x14ac:dyDescent="0.2">
      <c r="C7" s="17" t="s">
        <v>1034</v>
      </c>
      <c r="D7" s="19" t="e">
        <f>(D4-D5)/D4</f>
        <v>#REF!</v>
      </c>
      <c r="E7" s="17"/>
      <c r="Y7" s="1" t="s">
        <v>0</v>
      </c>
      <c r="Z7" s="2" t="s">
        <v>1</v>
      </c>
      <c r="AA7" s="2" t="s">
        <v>2</v>
      </c>
      <c r="AB7" s="2" t="s">
        <v>3</v>
      </c>
      <c r="AC7" s="2" t="s">
        <v>4</v>
      </c>
      <c r="AD7" s="2" t="s">
        <v>5</v>
      </c>
      <c r="AE7" s="2" t="s">
        <v>6</v>
      </c>
      <c r="AF7" s="2" t="s">
        <v>7</v>
      </c>
      <c r="AG7" s="2" t="s">
        <v>8</v>
      </c>
      <c r="AH7" s="2" t="s">
        <v>9</v>
      </c>
      <c r="AI7" s="2" t="s">
        <v>10</v>
      </c>
      <c r="AJ7" s="2" t="s">
        <v>11</v>
      </c>
      <c r="AK7" s="2" t="s">
        <v>12</v>
      </c>
      <c r="AL7" s="2" t="s">
        <v>13</v>
      </c>
      <c r="AM7" s="2" t="s">
        <v>14</v>
      </c>
      <c r="AN7" s="2" t="s">
        <v>15</v>
      </c>
      <c r="AO7" s="2" t="s">
        <v>16</v>
      </c>
      <c r="AP7" s="2" t="s">
        <v>17</v>
      </c>
      <c r="AQ7" s="2" t="s">
        <v>17</v>
      </c>
      <c r="AR7" s="2" t="s">
        <v>17</v>
      </c>
      <c r="AS7" s="2" t="s">
        <v>17</v>
      </c>
      <c r="AT7" s="2" t="s">
        <v>17</v>
      </c>
      <c r="AU7" s="2" t="s">
        <v>17</v>
      </c>
      <c r="AV7" s="2" t="s">
        <v>17</v>
      </c>
      <c r="AW7" s="2" t="s">
        <v>17</v>
      </c>
      <c r="AX7" s="2" t="s">
        <v>17</v>
      </c>
      <c r="AY7" s="2" t="s">
        <v>17</v>
      </c>
      <c r="AZ7" s="2" t="s">
        <v>17</v>
      </c>
      <c r="BA7" s="2" t="s">
        <v>17</v>
      </c>
      <c r="BB7" s="2" t="s">
        <v>17</v>
      </c>
      <c r="BC7" s="3" t="s">
        <v>17</v>
      </c>
    </row>
    <row r="8" spans="1:55" x14ac:dyDescent="0.2">
      <c r="Y8" s="5" t="s">
        <v>2</v>
      </c>
      <c r="Z8" s="6" t="s">
        <v>37</v>
      </c>
      <c r="AA8" s="6" t="s">
        <v>19</v>
      </c>
      <c r="AB8" s="6" t="s">
        <v>20</v>
      </c>
      <c r="AC8" s="6" t="s">
        <v>21</v>
      </c>
      <c r="AD8" s="6" t="s">
        <v>22</v>
      </c>
      <c r="AE8" s="6" t="s">
        <v>23</v>
      </c>
      <c r="AF8" s="6" t="s">
        <v>24</v>
      </c>
      <c r="AG8" s="6" t="s">
        <v>25</v>
      </c>
      <c r="AH8" s="6" t="s">
        <v>17</v>
      </c>
      <c r="AI8" s="6" t="s">
        <v>17</v>
      </c>
      <c r="AJ8" s="6" t="s">
        <v>17</v>
      </c>
      <c r="AK8" s="6" t="s">
        <v>17</v>
      </c>
      <c r="AL8" s="6" t="s">
        <v>17</v>
      </c>
      <c r="AM8" s="6" t="s">
        <v>17</v>
      </c>
      <c r="AN8" s="6" t="s">
        <v>17</v>
      </c>
      <c r="AO8" s="6" t="s">
        <v>17</v>
      </c>
      <c r="AP8" s="6" t="s">
        <v>17</v>
      </c>
      <c r="AQ8" s="6" t="s">
        <v>17</v>
      </c>
      <c r="AR8" s="6" t="s">
        <v>17</v>
      </c>
      <c r="AS8" s="6" t="s">
        <v>17</v>
      </c>
      <c r="AT8" s="6" t="s">
        <v>17</v>
      </c>
      <c r="AU8" s="6" t="s">
        <v>17</v>
      </c>
      <c r="AV8" s="6" t="s">
        <v>17</v>
      </c>
      <c r="AW8" s="6" t="s">
        <v>17</v>
      </c>
      <c r="AX8" s="6" t="s">
        <v>17</v>
      </c>
      <c r="AY8" s="6" t="s">
        <v>17</v>
      </c>
      <c r="AZ8" s="6" t="s">
        <v>17</v>
      </c>
      <c r="BA8" s="6" t="s">
        <v>17</v>
      </c>
      <c r="BB8" s="6" t="s">
        <v>17</v>
      </c>
      <c r="BC8" s="7" t="s">
        <v>17</v>
      </c>
    </row>
    <row r="9" spans="1:55" x14ac:dyDescent="0.2">
      <c r="Y9" s="5" t="s">
        <v>12</v>
      </c>
      <c r="Z9" s="6" t="s">
        <v>36</v>
      </c>
      <c r="AA9" s="6" t="s">
        <v>38</v>
      </c>
      <c r="AB9" s="6" t="s">
        <v>1</v>
      </c>
      <c r="AC9" s="6" t="s">
        <v>2</v>
      </c>
      <c r="AD9" s="6" t="s">
        <v>3</v>
      </c>
      <c r="AE9" s="6" t="s">
        <v>4</v>
      </c>
      <c r="AF9" s="6" t="s">
        <v>5</v>
      </c>
      <c r="AG9" s="6" t="s">
        <v>6</v>
      </c>
      <c r="AH9" s="6" t="s">
        <v>7</v>
      </c>
      <c r="AI9" s="6" t="s">
        <v>8</v>
      </c>
      <c r="AJ9" s="6" t="s">
        <v>9</v>
      </c>
      <c r="AK9" s="6" t="s">
        <v>10</v>
      </c>
      <c r="AL9" s="6" t="s">
        <v>11</v>
      </c>
      <c r="AM9" s="6" t="s">
        <v>12</v>
      </c>
      <c r="AN9" s="6" t="s">
        <v>13</v>
      </c>
      <c r="AO9" s="6" t="s">
        <v>14</v>
      </c>
      <c r="AP9" s="6" t="s">
        <v>15</v>
      </c>
      <c r="AQ9" s="6" t="s">
        <v>16</v>
      </c>
      <c r="AR9" s="6" t="s">
        <v>17</v>
      </c>
      <c r="AS9" s="6" t="s">
        <v>17</v>
      </c>
      <c r="AT9" s="6" t="s">
        <v>17</v>
      </c>
      <c r="AU9" s="6" t="s">
        <v>17</v>
      </c>
      <c r="AV9" s="6" t="s">
        <v>17</v>
      </c>
      <c r="AW9" s="6" t="s">
        <v>17</v>
      </c>
      <c r="AX9" s="6" t="s">
        <v>17</v>
      </c>
      <c r="AY9" s="6" t="s">
        <v>17</v>
      </c>
      <c r="AZ9" s="6" t="s">
        <v>17</v>
      </c>
      <c r="BA9" s="6" t="s">
        <v>17</v>
      </c>
      <c r="BB9" s="6" t="s">
        <v>17</v>
      </c>
      <c r="BC9" s="7" t="s">
        <v>17</v>
      </c>
    </row>
    <row r="10" spans="1:55" x14ac:dyDescent="0.2">
      <c r="Y10" s="5" t="s">
        <v>26</v>
      </c>
      <c r="Z10" s="6" t="s">
        <v>11</v>
      </c>
      <c r="AA10" s="6" t="s">
        <v>12</v>
      </c>
      <c r="AB10" s="6" t="s">
        <v>13</v>
      </c>
      <c r="AC10" s="6" t="s">
        <v>14</v>
      </c>
      <c r="AD10" s="6" t="s">
        <v>15</v>
      </c>
      <c r="AE10" s="6" t="s">
        <v>16</v>
      </c>
      <c r="AF10" s="6" t="s">
        <v>27</v>
      </c>
      <c r="AG10" s="6" t="s">
        <v>29</v>
      </c>
      <c r="AH10" s="6" t="s">
        <v>30</v>
      </c>
      <c r="AI10" s="6" t="s">
        <v>31</v>
      </c>
      <c r="AJ10" s="6" t="s">
        <v>32</v>
      </c>
      <c r="AK10" s="6" t="s">
        <v>33</v>
      </c>
      <c r="AL10" s="6" t="s">
        <v>34</v>
      </c>
      <c r="AM10" s="6" t="s">
        <v>35</v>
      </c>
      <c r="AN10" s="6" t="s">
        <v>17</v>
      </c>
      <c r="AO10" s="6" t="s">
        <v>17</v>
      </c>
      <c r="AP10" s="6" t="s">
        <v>17</v>
      </c>
      <c r="AQ10" s="6" t="s">
        <v>17</v>
      </c>
      <c r="AR10" s="6" t="s">
        <v>17</v>
      </c>
      <c r="AS10" s="6" t="s">
        <v>17</v>
      </c>
      <c r="AT10" s="6" t="s">
        <v>17</v>
      </c>
      <c r="AU10" s="6" t="s">
        <v>17</v>
      </c>
      <c r="AV10" s="6" t="s">
        <v>17</v>
      </c>
      <c r="AW10" s="6" t="s">
        <v>17</v>
      </c>
      <c r="AX10" s="6" t="s">
        <v>17</v>
      </c>
      <c r="AY10" s="6" t="s">
        <v>17</v>
      </c>
      <c r="AZ10" s="6" t="s">
        <v>17</v>
      </c>
      <c r="BA10" s="6" t="s">
        <v>17</v>
      </c>
      <c r="BB10" s="6" t="s">
        <v>17</v>
      </c>
      <c r="BC10" s="7" t="s">
        <v>17</v>
      </c>
    </row>
    <row r="11" spans="1:55" x14ac:dyDescent="0.2">
      <c r="T11" s="8"/>
      <c r="U11" s="8">
        <f t="shared" ref="U11" si="0">SUBTOTAL(9,U13:U173)</f>
        <v>331995</v>
      </c>
      <c r="V11" s="8"/>
      <c r="W11" s="8">
        <f>SUBTOTAL(9,W13:W173)</f>
        <v>132798</v>
      </c>
      <c r="X11" s="14">
        <f>SUBTOTAL(9,X13:X173)</f>
        <v>2074</v>
      </c>
      <c r="Y11" s="13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x14ac:dyDescent="0.2">
      <c r="A12" s="9" t="s">
        <v>40</v>
      </c>
      <c r="B12" s="9" t="s">
        <v>41</v>
      </c>
      <c r="C12" s="9" t="s">
        <v>42</v>
      </c>
      <c r="D12" s="9" t="s">
        <v>43</v>
      </c>
      <c r="E12" s="9" t="s">
        <v>1016</v>
      </c>
      <c r="F12" s="9" t="s">
        <v>1017</v>
      </c>
      <c r="G12" s="9" t="s">
        <v>1018</v>
      </c>
      <c r="H12" s="9" t="s">
        <v>44</v>
      </c>
      <c r="I12" s="9" t="s">
        <v>45</v>
      </c>
      <c r="J12" s="9" t="s">
        <v>46</v>
      </c>
      <c r="K12" s="9" t="s">
        <v>1019</v>
      </c>
      <c r="L12" s="9" t="s">
        <v>1020</v>
      </c>
      <c r="M12" s="9" t="s">
        <v>1021</v>
      </c>
      <c r="N12" s="9" t="s">
        <v>1022</v>
      </c>
      <c r="O12" s="9" t="s">
        <v>1023</v>
      </c>
      <c r="P12" s="9" t="s">
        <v>1024</v>
      </c>
      <c r="Q12" s="9" t="s">
        <v>47</v>
      </c>
      <c r="R12" s="9" t="s">
        <v>48</v>
      </c>
      <c r="S12" s="9" t="s">
        <v>49</v>
      </c>
      <c r="T12" s="10" t="s">
        <v>1025</v>
      </c>
      <c r="U12" s="10" t="s">
        <v>1031</v>
      </c>
      <c r="V12" s="10" t="s">
        <v>1026</v>
      </c>
      <c r="W12" s="10" t="s">
        <v>1027</v>
      </c>
      <c r="X12" s="15" t="s">
        <v>50</v>
      </c>
      <c r="Y12" s="11" t="s">
        <v>51</v>
      </c>
      <c r="Z12" s="12" t="s">
        <v>52</v>
      </c>
      <c r="AA12" s="12" t="s">
        <v>53</v>
      </c>
      <c r="AB12" s="12" t="s">
        <v>54</v>
      </c>
      <c r="AC12" s="12" t="s">
        <v>55</v>
      </c>
      <c r="AD12" s="12" t="s">
        <v>56</v>
      </c>
      <c r="AE12" s="12" t="s">
        <v>57</v>
      </c>
      <c r="AF12" s="12" t="s">
        <v>58</v>
      </c>
      <c r="AG12" s="12" t="s">
        <v>59</v>
      </c>
      <c r="AH12" s="12" t="s">
        <v>60</v>
      </c>
      <c r="AI12" s="12" t="s">
        <v>61</v>
      </c>
      <c r="AJ12" s="12" t="s">
        <v>62</v>
      </c>
      <c r="AK12" s="12" t="s">
        <v>63</v>
      </c>
      <c r="AL12" s="12" t="s">
        <v>64</v>
      </c>
      <c r="AM12" s="12" t="s">
        <v>65</v>
      </c>
      <c r="AN12" s="12" t="s">
        <v>66</v>
      </c>
      <c r="AO12" s="12" t="s">
        <v>67</v>
      </c>
      <c r="AP12" s="12" t="s">
        <v>68</v>
      </c>
      <c r="AQ12" s="12" t="s">
        <v>69</v>
      </c>
      <c r="AR12" s="12" t="s">
        <v>70</v>
      </c>
      <c r="AS12" s="12" t="s">
        <v>71</v>
      </c>
      <c r="AT12" s="12" t="s">
        <v>72</v>
      </c>
      <c r="AU12" s="12" t="s">
        <v>73</v>
      </c>
      <c r="AV12" s="12" t="s">
        <v>74</v>
      </c>
      <c r="AW12" s="12" t="s">
        <v>75</v>
      </c>
      <c r="AX12" s="12" t="s">
        <v>76</v>
      </c>
      <c r="AY12" s="12" t="s">
        <v>77</v>
      </c>
      <c r="AZ12" s="12" t="s">
        <v>78</v>
      </c>
      <c r="BA12" s="12" t="s">
        <v>79</v>
      </c>
      <c r="BB12" s="12" t="s">
        <v>80</v>
      </c>
      <c r="BC12" s="12" t="s">
        <v>81</v>
      </c>
    </row>
    <row r="13" spans="1:55" ht="154.9" customHeight="1" x14ac:dyDescent="0.2">
      <c r="A13" s="4" t="s">
        <v>82</v>
      </c>
      <c r="B13" s="4" t="s">
        <v>83</v>
      </c>
      <c r="C13" s="4" t="s">
        <v>84</v>
      </c>
      <c r="D13" s="4" t="s">
        <v>85</v>
      </c>
      <c r="E13" s="4" t="s">
        <v>86</v>
      </c>
      <c r="F13" s="4" t="s">
        <v>87</v>
      </c>
      <c r="G13" s="4" t="s">
        <v>88</v>
      </c>
      <c r="H13" s="4" t="s">
        <v>89</v>
      </c>
      <c r="I13" s="4" t="s">
        <v>90</v>
      </c>
      <c r="J13" s="4" t="s">
        <v>21</v>
      </c>
      <c r="K13" s="4" t="s">
        <v>98</v>
      </c>
      <c r="L13" s="4" t="s">
        <v>94</v>
      </c>
      <c r="M13" s="4" t="s">
        <v>95</v>
      </c>
      <c r="N13" s="4" t="s">
        <v>99</v>
      </c>
      <c r="O13" s="4" t="s">
        <v>0</v>
      </c>
      <c r="P13" s="4" t="s">
        <v>92</v>
      </c>
      <c r="Q13" s="4" t="s">
        <v>100</v>
      </c>
      <c r="R13" s="4" t="s">
        <v>101</v>
      </c>
      <c r="S13" s="4" t="s">
        <v>102</v>
      </c>
      <c r="T13" s="8">
        <v>160</v>
      </c>
      <c r="U13" s="8">
        <f>T13*X13</f>
        <v>160</v>
      </c>
      <c r="V13" s="8">
        <v>64</v>
      </c>
      <c r="W13" s="8">
        <f>V13*X13</f>
        <v>64</v>
      </c>
      <c r="X13" s="14">
        <f t="shared" ref="X13:X34" si="1">SUM(Z13:BC13)</f>
        <v>1</v>
      </c>
      <c r="Y13" s="16" t="s">
        <v>0</v>
      </c>
      <c r="Z13" s="4">
        <f>ROUND(('[1]OFF SPIRIT_5K'!AM27*100%),0)</f>
        <v>0</v>
      </c>
      <c r="AA13" s="4">
        <f>ROUND(('[1]OFF SPIRIT_5K'!AN27*100%),0)</f>
        <v>0</v>
      </c>
      <c r="AB13" s="4">
        <f>ROUND(('[1]OFF SPIRIT_5K'!AO27*100%),0)</f>
        <v>0</v>
      </c>
      <c r="AC13" s="4">
        <f>ROUND(('[1]OFF SPIRIT_5K'!AP27*100%),0)</f>
        <v>0</v>
      </c>
      <c r="AD13" s="4">
        <f>ROUND(('[1]OFF SPIRIT_5K'!AQ27*100%),0)</f>
        <v>0</v>
      </c>
      <c r="AE13" s="4">
        <f>ROUND(('[1]OFF SPIRIT_5K'!AR27*100%),0)</f>
        <v>0</v>
      </c>
      <c r="AF13" s="4">
        <f>ROUND(('[1]OFF SPIRIT_5K'!AS27*100%),0)</f>
        <v>0</v>
      </c>
      <c r="AG13" s="4">
        <f>ROUND(('[1]OFF SPIRIT_5K'!AT27*100%),0)</f>
        <v>0</v>
      </c>
      <c r="AH13" s="4">
        <f>ROUND(('[1]OFF SPIRIT_5K'!AU27*100%),0)</f>
        <v>0</v>
      </c>
      <c r="AI13" s="4">
        <f>ROUND(('[1]OFF SPIRIT_5K'!AV27*100%),0)</f>
        <v>0</v>
      </c>
      <c r="AJ13" s="4">
        <f>ROUND(('[1]OFF SPIRIT_5K'!AW27*100%),0)</f>
        <v>1</v>
      </c>
      <c r="AK13" s="4">
        <f>ROUND(('[1]OFF SPIRIT_5K'!AX27*100%),0)</f>
        <v>0</v>
      </c>
      <c r="AL13" s="4">
        <f>ROUND(('[1]OFF SPIRIT_5K'!AY27*100%),0)</f>
        <v>0</v>
      </c>
      <c r="AM13" s="4">
        <f>ROUND(('[1]OFF SPIRIT_5K'!AZ27*100%),0)</f>
        <v>0</v>
      </c>
      <c r="AN13" s="4">
        <f>ROUND(('[1]OFF SPIRIT_5K'!BA27*100%),0)</f>
        <v>0</v>
      </c>
      <c r="AO13" s="4">
        <f>ROUND(('[1]OFF SPIRIT_5K'!BB27*100%),0)</f>
        <v>0</v>
      </c>
      <c r="AP13" s="4">
        <f>ROUND(('[1]OFF SPIRIT_5K'!BC27*100%),0)</f>
        <v>0</v>
      </c>
      <c r="AQ13" s="4">
        <f>ROUND(('[1]OFF SPIRIT_5K'!BD27*100%),0)</f>
        <v>0</v>
      </c>
      <c r="AR13" s="4">
        <f>ROUND(('[1]OFF SPIRIT_5K'!BE27*100%),0)</f>
        <v>0</v>
      </c>
      <c r="AS13" s="4">
        <f>ROUND(('[1]OFF SPIRIT_5K'!BF27*100%),0)</f>
        <v>0</v>
      </c>
      <c r="AT13" s="4">
        <f>ROUND(('[1]OFF SPIRIT_5K'!BG27*100%),0)</f>
        <v>0</v>
      </c>
      <c r="AU13" s="4">
        <f>ROUND(('[1]OFF SPIRIT_5K'!BH27*100%),0)</f>
        <v>0</v>
      </c>
      <c r="AV13" s="4">
        <f>ROUND(('[1]OFF SPIRIT_5K'!BI27*100%),0)</f>
        <v>0</v>
      </c>
      <c r="AW13" s="4">
        <f>ROUND(('[1]OFF SPIRIT_5K'!BJ27*100%),0)</f>
        <v>0</v>
      </c>
      <c r="AX13" s="4">
        <f>ROUND(('[1]OFF SPIRIT_5K'!BK27*100%),0)</f>
        <v>0</v>
      </c>
      <c r="AY13" s="4">
        <f>ROUND(('[1]OFF SPIRIT_5K'!BL27*100%),0)</f>
        <v>0</v>
      </c>
      <c r="AZ13" s="4">
        <f>ROUND(('[1]OFF SPIRIT_5K'!BM27*100%),0)</f>
        <v>0</v>
      </c>
      <c r="BA13" s="4">
        <f>ROUND(('[1]OFF SPIRIT_5K'!BN27*100%),0)</f>
        <v>0</v>
      </c>
      <c r="BB13" s="4">
        <f>ROUND(('[1]OFF SPIRIT_5K'!BO27*100%),0)</f>
        <v>0</v>
      </c>
      <c r="BC13" s="4">
        <f>ROUND(('[1]OFF SPIRIT_5K'!BP27*100%),0)</f>
        <v>0</v>
      </c>
    </row>
    <row r="14" spans="1:55" ht="154.9" customHeight="1" x14ac:dyDescent="0.2">
      <c r="A14" s="4" t="s">
        <v>82</v>
      </c>
      <c r="B14" s="4" t="s">
        <v>83</v>
      </c>
      <c r="C14" s="4" t="s">
        <v>84</v>
      </c>
      <c r="D14" s="4" t="s">
        <v>85</v>
      </c>
      <c r="E14" s="4" t="s">
        <v>86</v>
      </c>
      <c r="F14" s="4" t="s">
        <v>87</v>
      </c>
      <c r="G14" s="4" t="s">
        <v>88</v>
      </c>
      <c r="H14" s="4" t="s">
        <v>89</v>
      </c>
      <c r="I14" s="4" t="s">
        <v>90</v>
      </c>
      <c r="J14" s="4" t="s">
        <v>21</v>
      </c>
      <c r="K14" s="4" t="s">
        <v>98</v>
      </c>
      <c r="L14" s="4" t="s">
        <v>91</v>
      </c>
      <c r="M14" s="4" t="s">
        <v>90</v>
      </c>
      <c r="N14" s="4" t="s">
        <v>99</v>
      </c>
      <c r="O14" s="4" t="s">
        <v>0</v>
      </c>
      <c r="P14" s="4" t="s">
        <v>92</v>
      </c>
      <c r="Q14" s="4" t="s">
        <v>103</v>
      </c>
      <c r="R14" s="4" t="s">
        <v>101</v>
      </c>
      <c r="S14" s="4" t="s">
        <v>102</v>
      </c>
      <c r="T14" s="8">
        <v>160</v>
      </c>
      <c r="U14" s="8">
        <f>T14*X14</f>
        <v>480</v>
      </c>
      <c r="V14" s="8">
        <v>64</v>
      </c>
      <c r="W14" s="8">
        <f>V14*X14</f>
        <v>192</v>
      </c>
      <c r="X14" s="14">
        <f t="shared" si="1"/>
        <v>3</v>
      </c>
      <c r="Y14" s="16" t="s">
        <v>0</v>
      </c>
      <c r="Z14" s="4">
        <f>ROUND(('[1]OFF SPIRIT_5K'!AM28*100%),0)</f>
        <v>0</v>
      </c>
      <c r="AA14" s="4">
        <f>ROUND(('[1]OFF SPIRIT_5K'!AN28*100%),0)</f>
        <v>0</v>
      </c>
      <c r="AB14" s="4">
        <f>ROUND(('[1]OFF SPIRIT_5K'!AO28*100%),0)</f>
        <v>0</v>
      </c>
      <c r="AC14" s="4">
        <f>ROUND(('[1]OFF SPIRIT_5K'!AP28*100%),0)</f>
        <v>0</v>
      </c>
      <c r="AD14" s="4">
        <f>ROUND(('[1]OFF SPIRIT_5K'!AQ28*100%),0)</f>
        <v>0</v>
      </c>
      <c r="AE14" s="4">
        <f>ROUND(('[1]OFF SPIRIT_5K'!AR28*100%),0)</f>
        <v>0</v>
      </c>
      <c r="AF14" s="4">
        <f>ROUND(('[1]OFF SPIRIT_5K'!AS28*100%),0)</f>
        <v>0</v>
      </c>
      <c r="AG14" s="4">
        <f>ROUND(('[1]OFF SPIRIT_5K'!AT28*100%),0)</f>
        <v>0</v>
      </c>
      <c r="AH14" s="4">
        <f>ROUND(('[1]OFF SPIRIT_5K'!AU28*100%),0)</f>
        <v>0</v>
      </c>
      <c r="AI14" s="4">
        <f>ROUND(('[1]OFF SPIRIT_5K'!AV28*100%),0)</f>
        <v>1</v>
      </c>
      <c r="AJ14" s="4">
        <f>ROUND(('[1]OFF SPIRIT_5K'!AW28*100%),0)</f>
        <v>1</v>
      </c>
      <c r="AK14" s="4">
        <f>ROUND(('[1]OFF SPIRIT_5K'!AX28*100%),0)</f>
        <v>0</v>
      </c>
      <c r="AL14" s="4">
        <f>ROUND(('[1]OFF SPIRIT_5K'!AY28*100%),0)</f>
        <v>1</v>
      </c>
      <c r="AM14" s="4">
        <f>ROUND(('[1]OFF SPIRIT_5K'!AZ28*100%),0)</f>
        <v>0</v>
      </c>
      <c r="AN14" s="4">
        <f>ROUND(('[1]OFF SPIRIT_5K'!BA28*100%),0)</f>
        <v>0</v>
      </c>
      <c r="AO14" s="4">
        <f>ROUND(('[1]OFF SPIRIT_5K'!BB28*100%),0)</f>
        <v>0</v>
      </c>
      <c r="AP14" s="4">
        <f>ROUND(('[1]OFF SPIRIT_5K'!BC28*100%),0)</f>
        <v>0</v>
      </c>
      <c r="AQ14" s="4">
        <f>ROUND(('[1]OFF SPIRIT_5K'!BD28*100%),0)</f>
        <v>0</v>
      </c>
      <c r="AR14" s="4">
        <f>ROUND(('[1]OFF SPIRIT_5K'!BE28*100%),0)</f>
        <v>0</v>
      </c>
      <c r="AS14" s="4">
        <f>ROUND(('[1]OFF SPIRIT_5K'!BF28*100%),0)</f>
        <v>0</v>
      </c>
      <c r="AT14" s="4">
        <f>ROUND(('[1]OFF SPIRIT_5K'!BG28*100%),0)</f>
        <v>0</v>
      </c>
      <c r="AU14" s="4">
        <f>ROUND(('[1]OFF SPIRIT_5K'!BH28*100%),0)</f>
        <v>0</v>
      </c>
      <c r="AV14" s="4">
        <f>ROUND(('[1]OFF SPIRIT_5K'!BI28*100%),0)</f>
        <v>0</v>
      </c>
      <c r="AW14" s="4">
        <f>ROUND(('[1]OFF SPIRIT_5K'!BJ28*100%),0)</f>
        <v>0</v>
      </c>
      <c r="AX14" s="4">
        <f>ROUND(('[1]OFF SPIRIT_5K'!BK28*100%),0)</f>
        <v>0</v>
      </c>
      <c r="AY14" s="4">
        <f>ROUND(('[1]OFF SPIRIT_5K'!BL28*100%),0)</f>
        <v>0</v>
      </c>
      <c r="AZ14" s="4">
        <f>ROUND(('[1]OFF SPIRIT_5K'!BM28*100%),0)</f>
        <v>0</v>
      </c>
      <c r="BA14" s="4">
        <f>ROUND(('[1]OFF SPIRIT_5K'!BN28*100%),0)</f>
        <v>0</v>
      </c>
      <c r="BB14" s="4">
        <f>ROUND(('[1]OFF SPIRIT_5K'!BO28*100%),0)</f>
        <v>0</v>
      </c>
      <c r="BC14" s="4">
        <f>ROUND(('[1]OFF SPIRIT_5K'!BP28*100%),0)</f>
        <v>0</v>
      </c>
    </row>
    <row r="15" spans="1:55" ht="154.9" customHeight="1" x14ac:dyDescent="0.2">
      <c r="A15" s="4" t="s">
        <v>82</v>
      </c>
      <c r="B15" s="4" t="s">
        <v>83</v>
      </c>
      <c r="C15" s="4" t="s">
        <v>84</v>
      </c>
      <c r="D15" s="4" t="s">
        <v>85</v>
      </c>
      <c r="E15" s="4" t="s">
        <v>86</v>
      </c>
      <c r="F15" s="4" t="s">
        <v>87</v>
      </c>
      <c r="G15" s="4" t="s">
        <v>88</v>
      </c>
      <c r="H15" s="4" t="s">
        <v>89</v>
      </c>
      <c r="I15" s="4" t="s">
        <v>90</v>
      </c>
      <c r="J15" s="4" t="s">
        <v>21</v>
      </c>
      <c r="K15" s="4" t="s">
        <v>98</v>
      </c>
      <c r="L15" s="4" t="s">
        <v>96</v>
      </c>
      <c r="M15" s="4" t="s">
        <v>97</v>
      </c>
      <c r="N15" s="4" t="s">
        <v>99</v>
      </c>
      <c r="O15" s="4" t="s">
        <v>0</v>
      </c>
      <c r="P15" s="4" t="s">
        <v>92</v>
      </c>
      <c r="Q15" s="4" t="s">
        <v>104</v>
      </c>
      <c r="R15" s="4" t="s">
        <v>101</v>
      </c>
      <c r="S15" s="4" t="s">
        <v>102</v>
      </c>
      <c r="T15" s="8">
        <v>160</v>
      </c>
      <c r="U15" s="8">
        <f>T15*X15</f>
        <v>1120</v>
      </c>
      <c r="V15" s="8">
        <v>64</v>
      </c>
      <c r="W15" s="8">
        <f>V15*X15</f>
        <v>448</v>
      </c>
      <c r="X15" s="14">
        <f t="shared" si="1"/>
        <v>7</v>
      </c>
      <c r="Y15" s="16" t="s">
        <v>0</v>
      </c>
      <c r="Z15" s="4">
        <f>ROUND(('[1]OFF SPIRIT_5K'!AM29*100%),0)</f>
        <v>0</v>
      </c>
      <c r="AA15" s="4">
        <f>ROUND(('[1]OFF SPIRIT_5K'!AN29*100%),0)</f>
        <v>0</v>
      </c>
      <c r="AB15" s="4">
        <f>ROUND(('[1]OFF SPIRIT_5K'!AO29*100%),0)</f>
        <v>0</v>
      </c>
      <c r="AC15" s="4">
        <f>ROUND(('[1]OFF SPIRIT_5K'!AP29*100%),0)</f>
        <v>0</v>
      </c>
      <c r="AD15" s="4">
        <f>ROUND(('[1]OFF SPIRIT_5K'!AQ29*100%),0)</f>
        <v>0</v>
      </c>
      <c r="AE15" s="4">
        <f>ROUND(('[1]OFF SPIRIT_5K'!AR29*100%),0)</f>
        <v>0</v>
      </c>
      <c r="AF15" s="4">
        <f>ROUND(('[1]OFF SPIRIT_5K'!AS29*100%),0)</f>
        <v>0</v>
      </c>
      <c r="AG15" s="4">
        <f>ROUND(('[1]OFF SPIRIT_5K'!AT29*100%),0)</f>
        <v>0</v>
      </c>
      <c r="AH15" s="4">
        <f>ROUND(('[1]OFF SPIRIT_5K'!AU29*100%),0)</f>
        <v>1</v>
      </c>
      <c r="AI15" s="4">
        <f>ROUND(('[1]OFF SPIRIT_5K'!AV29*100%),0)</f>
        <v>0</v>
      </c>
      <c r="AJ15" s="4">
        <f>ROUND(('[1]OFF SPIRIT_5K'!AW29*100%),0)</f>
        <v>1</v>
      </c>
      <c r="AK15" s="4">
        <f>ROUND(('[1]OFF SPIRIT_5K'!AX29*100%),0)</f>
        <v>2</v>
      </c>
      <c r="AL15" s="4">
        <f>ROUND(('[1]OFF SPIRIT_5K'!AY29*100%),0)</f>
        <v>1</v>
      </c>
      <c r="AM15" s="4">
        <f>ROUND(('[1]OFF SPIRIT_5K'!AZ29*100%),0)</f>
        <v>2</v>
      </c>
      <c r="AN15" s="4">
        <f>ROUND(('[1]OFF SPIRIT_5K'!BA29*100%),0)</f>
        <v>0</v>
      </c>
      <c r="AO15" s="4">
        <f>ROUND(('[1]OFF SPIRIT_5K'!BB29*100%),0)</f>
        <v>0</v>
      </c>
      <c r="AP15" s="4">
        <f>ROUND(('[1]OFF SPIRIT_5K'!BC29*100%),0)</f>
        <v>0</v>
      </c>
      <c r="AQ15" s="4">
        <f>ROUND(('[1]OFF SPIRIT_5K'!BD29*100%),0)</f>
        <v>0</v>
      </c>
      <c r="AR15" s="4">
        <f>ROUND(('[1]OFF SPIRIT_5K'!BE29*100%),0)</f>
        <v>0</v>
      </c>
      <c r="AS15" s="4">
        <f>ROUND(('[1]OFF SPIRIT_5K'!BF29*100%),0)</f>
        <v>0</v>
      </c>
      <c r="AT15" s="4">
        <f>ROUND(('[1]OFF SPIRIT_5K'!BG29*100%),0)</f>
        <v>0</v>
      </c>
      <c r="AU15" s="4">
        <f>ROUND(('[1]OFF SPIRIT_5K'!BH29*100%),0)</f>
        <v>0</v>
      </c>
      <c r="AV15" s="4">
        <f>ROUND(('[1]OFF SPIRIT_5K'!BI29*100%),0)</f>
        <v>0</v>
      </c>
      <c r="AW15" s="4">
        <f>ROUND(('[1]OFF SPIRIT_5K'!BJ29*100%),0)</f>
        <v>0</v>
      </c>
      <c r="AX15" s="4">
        <f>ROUND(('[1]OFF SPIRIT_5K'!BK29*100%),0)</f>
        <v>0</v>
      </c>
      <c r="AY15" s="4">
        <f>ROUND(('[1]OFF SPIRIT_5K'!BL29*100%),0)</f>
        <v>0</v>
      </c>
      <c r="AZ15" s="4">
        <f>ROUND(('[1]OFF SPIRIT_5K'!BM29*100%),0)</f>
        <v>0</v>
      </c>
      <c r="BA15" s="4">
        <f>ROUND(('[1]OFF SPIRIT_5K'!BN29*100%),0)</f>
        <v>0</v>
      </c>
      <c r="BB15" s="4">
        <f>ROUND(('[1]OFF SPIRIT_5K'!BO29*100%),0)</f>
        <v>0</v>
      </c>
      <c r="BC15" s="4">
        <f>ROUND(('[1]OFF SPIRIT_5K'!BP29*100%),0)</f>
        <v>0</v>
      </c>
    </row>
    <row r="16" spans="1:55" ht="154.9" customHeight="1" x14ac:dyDescent="0.2">
      <c r="A16" s="4" t="s">
        <v>82</v>
      </c>
      <c r="B16" s="4" t="s">
        <v>83</v>
      </c>
      <c r="C16" s="4" t="s">
        <v>84</v>
      </c>
      <c r="D16" s="4" t="s">
        <v>85</v>
      </c>
      <c r="E16" s="4" t="s">
        <v>86</v>
      </c>
      <c r="F16" s="4" t="s">
        <v>87</v>
      </c>
      <c r="G16" s="4" t="s">
        <v>88</v>
      </c>
      <c r="H16" s="4" t="s">
        <v>89</v>
      </c>
      <c r="I16" s="4" t="s">
        <v>90</v>
      </c>
      <c r="J16" s="4" t="s">
        <v>21</v>
      </c>
      <c r="K16" s="4" t="s">
        <v>106</v>
      </c>
      <c r="L16" s="4" t="s">
        <v>94</v>
      </c>
      <c r="M16" s="4" t="s">
        <v>95</v>
      </c>
      <c r="N16" s="4" t="s">
        <v>107</v>
      </c>
      <c r="O16" s="4" t="s">
        <v>18</v>
      </c>
      <c r="P16" s="4" t="s">
        <v>92</v>
      </c>
      <c r="Q16" s="4" t="s">
        <v>108</v>
      </c>
      <c r="R16" s="4" t="s">
        <v>109</v>
      </c>
      <c r="S16" s="4" t="s">
        <v>110</v>
      </c>
      <c r="T16" s="8">
        <v>195</v>
      </c>
      <c r="U16" s="8">
        <f>T16*X16</f>
        <v>390</v>
      </c>
      <c r="V16" s="8">
        <v>78</v>
      </c>
      <c r="W16" s="8">
        <f>V16*X16</f>
        <v>156</v>
      </c>
      <c r="X16" s="14">
        <f t="shared" si="1"/>
        <v>2</v>
      </c>
      <c r="Y16" s="16" t="s">
        <v>0</v>
      </c>
      <c r="Z16" s="4">
        <f>ROUND(('[1]OFF SPIRIT_5K'!AM34*100%),0)</f>
        <v>0</v>
      </c>
      <c r="AA16" s="4">
        <f>ROUND(('[1]OFF SPIRIT_5K'!AN34*100%),0)</f>
        <v>0</v>
      </c>
      <c r="AB16" s="4">
        <f>ROUND(('[1]OFF SPIRIT_5K'!AO34*100%),0)</f>
        <v>0</v>
      </c>
      <c r="AC16" s="4">
        <f>ROUND(('[1]OFF SPIRIT_5K'!AP34*100%),0)</f>
        <v>0</v>
      </c>
      <c r="AD16" s="4">
        <f>ROUND(('[1]OFF SPIRIT_5K'!AQ34*100%),0)</f>
        <v>0</v>
      </c>
      <c r="AE16" s="4">
        <f>ROUND(('[1]OFF SPIRIT_5K'!AR34*100%),0)</f>
        <v>0</v>
      </c>
      <c r="AF16" s="4">
        <f>ROUND(('[1]OFF SPIRIT_5K'!AS34*100%),0)</f>
        <v>0</v>
      </c>
      <c r="AG16" s="4">
        <f>ROUND(('[1]OFF SPIRIT_5K'!AT34*100%),0)</f>
        <v>0</v>
      </c>
      <c r="AH16" s="4">
        <f>ROUND(('[1]OFF SPIRIT_5K'!AU34*100%),0)</f>
        <v>0</v>
      </c>
      <c r="AI16" s="4">
        <f>ROUND(('[1]OFF SPIRIT_5K'!AV34*100%),0)</f>
        <v>0</v>
      </c>
      <c r="AJ16" s="4">
        <f>ROUND(('[1]OFF SPIRIT_5K'!AW34*100%),0)</f>
        <v>1</v>
      </c>
      <c r="AK16" s="4">
        <f>ROUND(('[1]OFF SPIRIT_5K'!AX34*100%),0)</f>
        <v>1</v>
      </c>
      <c r="AL16" s="4">
        <f>ROUND(('[1]OFF SPIRIT_5K'!AY34*100%),0)</f>
        <v>0</v>
      </c>
      <c r="AM16" s="4">
        <f>ROUND(('[1]OFF SPIRIT_5K'!AZ34*100%),0)</f>
        <v>0</v>
      </c>
      <c r="AN16" s="4">
        <f>ROUND(('[1]OFF SPIRIT_5K'!BA34*100%),0)</f>
        <v>0</v>
      </c>
      <c r="AO16" s="4">
        <f>ROUND(('[1]OFF SPIRIT_5K'!BB34*100%),0)</f>
        <v>0</v>
      </c>
      <c r="AP16" s="4">
        <f>ROUND(('[1]OFF SPIRIT_5K'!BC34*100%),0)</f>
        <v>0</v>
      </c>
      <c r="AQ16" s="4">
        <f>ROUND(('[1]OFF SPIRIT_5K'!BD34*100%),0)</f>
        <v>0</v>
      </c>
      <c r="AR16" s="4">
        <f>ROUND(('[1]OFF SPIRIT_5K'!BE34*100%),0)</f>
        <v>0</v>
      </c>
      <c r="AS16" s="4">
        <f>ROUND(('[1]OFF SPIRIT_5K'!BF34*100%),0)</f>
        <v>0</v>
      </c>
      <c r="AT16" s="4">
        <f>ROUND(('[1]OFF SPIRIT_5K'!BG34*100%),0)</f>
        <v>0</v>
      </c>
      <c r="AU16" s="4">
        <f>ROUND(('[1]OFF SPIRIT_5K'!BH34*100%),0)</f>
        <v>0</v>
      </c>
      <c r="AV16" s="4">
        <f>ROUND(('[1]OFF SPIRIT_5K'!BI34*100%),0)</f>
        <v>0</v>
      </c>
      <c r="AW16" s="4">
        <f>ROUND(('[1]OFF SPIRIT_5K'!BJ34*100%),0)</f>
        <v>0</v>
      </c>
      <c r="AX16" s="4">
        <f>ROUND(('[1]OFF SPIRIT_5K'!BK34*100%),0)</f>
        <v>0</v>
      </c>
      <c r="AY16" s="4">
        <f>ROUND(('[1]OFF SPIRIT_5K'!BL34*100%),0)</f>
        <v>0</v>
      </c>
      <c r="AZ16" s="4">
        <f>ROUND(('[1]OFF SPIRIT_5K'!BM34*100%),0)</f>
        <v>0</v>
      </c>
      <c r="BA16" s="4">
        <f>ROUND(('[1]OFF SPIRIT_5K'!BN34*100%),0)</f>
        <v>0</v>
      </c>
      <c r="BB16" s="4">
        <f>ROUND(('[1]OFF SPIRIT_5K'!BO34*100%),0)</f>
        <v>0</v>
      </c>
      <c r="BC16" s="4">
        <f>ROUND(('[1]OFF SPIRIT_5K'!BP34*100%),0)</f>
        <v>0</v>
      </c>
    </row>
    <row r="17" spans="1:55" ht="154.9" customHeight="1" x14ac:dyDescent="0.2">
      <c r="A17" s="4" t="s">
        <v>82</v>
      </c>
      <c r="B17" s="4" t="s">
        <v>83</v>
      </c>
      <c r="C17" s="4" t="s">
        <v>84</v>
      </c>
      <c r="D17" s="4" t="s">
        <v>85</v>
      </c>
      <c r="E17" s="4" t="s">
        <v>86</v>
      </c>
      <c r="F17" s="4" t="s">
        <v>87</v>
      </c>
      <c r="G17" s="4" t="s">
        <v>88</v>
      </c>
      <c r="H17" s="4" t="s">
        <v>89</v>
      </c>
      <c r="I17" s="4" t="s">
        <v>90</v>
      </c>
      <c r="J17" s="4" t="s">
        <v>21</v>
      </c>
      <c r="K17" s="4" t="s">
        <v>106</v>
      </c>
      <c r="L17" s="4" t="s">
        <v>91</v>
      </c>
      <c r="M17" s="4" t="s">
        <v>90</v>
      </c>
      <c r="N17" s="4" t="s">
        <v>107</v>
      </c>
      <c r="O17" s="4" t="s">
        <v>18</v>
      </c>
      <c r="P17" s="4" t="s">
        <v>92</v>
      </c>
      <c r="Q17" s="4" t="s">
        <v>111</v>
      </c>
      <c r="R17" s="4" t="s">
        <v>109</v>
      </c>
      <c r="S17" s="4" t="s">
        <v>110</v>
      </c>
      <c r="T17" s="8">
        <v>195</v>
      </c>
      <c r="U17" s="8">
        <f>T17*X17</f>
        <v>390</v>
      </c>
      <c r="V17" s="8">
        <v>78</v>
      </c>
      <c r="W17" s="8">
        <f>V17*X17</f>
        <v>156</v>
      </c>
      <c r="X17" s="14">
        <f t="shared" si="1"/>
        <v>2</v>
      </c>
      <c r="Y17" s="16" t="s">
        <v>0</v>
      </c>
      <c r="Z17" s="4">
        <f>ROUND(('[1]OFF SPIRIT_5K'!AM35*100%),0)</f>
        <v>0</v>
      </c>
      <c r="AA17" s="4">
        <f>ROUND(('[1]OFF SPIRIT_5K'!AN35*100%),0)</f>
        <v>0</v>
      </c>
      <c r="AB17" s="4">
        <f>ROUND(('[1]OFF SPIRIT_5K'!AO35*100%),0)</f>
        <v>0</v>
      </c>
      <c r="AC17" s="4">
        <f>ROUND(('[1]OFF SPIRIT_5K'!AP35*100%),0)</f>
        <v>0</v>
      </c>
      <c r="AD17" s="4">
        <f>ROUND(('[1]OFF SPIRIT_5K'!AQ35*100%),0)</f>
        <v>0</v>
      </c>
      <c r="AE17" s="4">
        <f>ROUND(('[1]OFF SPIRIT_5K'!AR35*100%),0)</f>
        <v>1</v>
      </c>
      <c r="AF17" s="4">
        <f>ROUND(('[1]OFF SPIRIT_5K'!AS35*100%),0)</f>
        <v>0</v>
      </c>
      <c r="AG17" s="4">
        <f>ROUND(('[1]OFF SPIRIT_5K'!AT35*100%),0)</f>
        <v>0</v>
      </c>
      <c r="AH17" s="4">
        <f>ROUND(('[1]OFF SPIRIT_5K'!AU35*100%),0)</f>
        <v>0</v>
      </c>
      <c r="AI17" s="4">
        <f>ROUND(('[1]OFF SPIRIT_5K'!AV35*100%),0)</f>
        <v>0</v>
      </c>
      <c r="AJ17" s="4">
        <f>ROUND(('[1]OFF SPIRIT_5K'!AW35*100%),0)</f>
        <v>0</v>
      </c>
      <c r="AK17" s="4">
        <f>ROUND(('[1]OFF SPIRIT_5K'!AX35*100%),0)</f>
        <v>1</v>
      </c>
      <c r="AL17" s="4">
        <f>ROUND(('[1]OFF SPIRIT_5K'!AY35*100%),0)</f>
        <v>0</v>
      </c>
      <c r="AM17" s="4">
        <f>ROUND(('[1]OFF SPIRIT_5K'!AZ35*100%),0)</f>
        <v>0</v>
      </c>
      <c r="AN17" s="4">
        <f>ROUND(('[1]OFF SPIRIT_5K'!BA35*100%),0)</f>
        <v>0</v>
      </c>
      <c r="AO17" s="4">
        <f>ROUND(('[1]OFF SPIRIT_5K'!BB35*100%),0)</f>
        <v>0</v>
      </c>
      <c r="AP17" s="4">
        <f>ROUND(('[1]OFF SPIRIT_5K'!BC35*100%),0)</f>
        <v>0</v>
      </c>
      <c r="AQ17" s="4">
        <f>ROUND(('[1]OFF SPIRIT_5K'!BD35*100%),0)</f>
        <v>0</v>
      </c>
      <c r="AR17" s="4">
        <f>ROUND(('[1]OFF SPIRIT_5K'!BE35*100%),0)</f>
        <v>0</v>
      </c>
      <c r="AS17" s="4">
        <f>ROUND(('[1]OFF SPIRIT_5K'!BF35*100%),0)</f>
        <v>0</v>
      </c>
      <c r="AT17" s="4">
        <f>ROUND(('[1]OFF SPIRIT_5K'!BG35*100%),0)</f>
        <v>0</v>
      </c>
      <c r="AU17" s="4">
        <f>ROUND(('[1]OFF SPIRIT_5K'!BH35*100%),0)</f>
        <v>0</v>
      </c>
      <c r="AV17" s="4">
        <f>ROUND(('[1]OFF SPIRIT_5K'!BI35*100%),0)</f>
        <v>0</v>
      </c>
      <c r="AW17" s="4">
        <f>ROUND(('[1]OFF SPIRIT_5K'!BJ35*100%),0)</f>
        <v>0</v>
      </c>
      <c r="AX17" s="4">
        <f>ROUND(('[1]OFF SPIRIT_5K'!BK35*100%),0)</f>
        <v>0</v>
      </c>
      <c r="AY17" s="4">
        <f>ROUND(('[1]OFF SPIRIT_5K'!BL35*100%),0)</f>
        <v>0</v>
      </c>
      <c r="AZ17" s="4">
        <f>ROUND(('[1]OFF SPIRIT_5K'!BM35*100%),0)</f>
        <v>0</v>
      </c>
      <c r="BA17" s="4">
        <f>ROUND(('[1]OFF SPIRIT_5K'!BN35*100%),0)</f>
        <v>0</v>
      </c>
      <c r="BB17" s="4">
        <f>ROUND(('[1]OFF SPIRIT_5K'!BO35*100%),0)</f>
        <v>0</v>
      </c>
      <c r="BC17" s="4">
        <f>ROUND(('[1]OFF SPIRIT_5K'!BP35*100%),0)</f>
        <v>0</v>
      </c>
    </row>
    <row r="18" spans="1:55" ht="154.9" customHeight="1" x14ac:dyDescent="0.2">
      <c r="A18" s="4" t="s">
        <v>82</v>
      </c>
      <c r="B18" s="4" t="s">
        <v>83</v>
      </c>
      <c r="C18" s="4" t="s">
        <v>84</v>
      </c>
      <c r="D18" s="4" t="s">
        <v>85</v>
      </c>
      <c r="E18" s="4" t="s">
        <v>86</v>
      </c>
      <c r="F18" s="4" t="s">
        <v>87</v>
      </c>
      <c r="G18" s="4" t="s">
        <v>88</v>
      </c>
      <c r="H18" s="4" t="s">
        <v>89</v>
      </c>
      <c r="I18" s="4" t="s">
        <v>90</v>
      </c>
      <c r="J18" s="4" t="s">
        <v>21</v>
      </c>
      <c r="K18" s="4" t="s">
        <v>93</v>
      </c>
      <c r="L18" s="4" t="s">
        <v>94</v>
      </c>
      <c r="M18" s="4" t="s">
        <v>95</v>
      </c>
      <c r="N18" s="4" t="s">
        <v>113</v>
      </c>
      <c r="O18" s="4" t="s">
        <v>0</v>
      </c>
      <c r="P18" s="4" t="s">
        <v>92</v>
      </c>
      <c r="Q18" s="4" t="s">
        <v>114</v>
      </c>
      <c r="R18" s="4" t="s">
        <v>115</v>
      </c>
      <c r="S18" s="4" t="s">
        <v>116</v>
      </c>
      <c r="T18" s="8">
        <v>150</v>
      </c>
      <c r="U18" s="8">
        <f>T18*X18</f>
        <v>2400</v>
      </c>
      <c r="V18" s="8">
        <v>60</v>
      </c>
      <c r="W18" s="8">
        <f>V18*X18</f>
        <v>960</v>
      </c>
      <c r="X18" s="14">
        <f t="shared" si="1"/>
        <v>16</v>
      </c>
      <c r="Y18" s="16" t="s">
        <v>0</v>
      </c>
      <c r="Z18" s="4">
        <f>ROUND(('[1]OFF SPIRIT_5K'!AM44*100%),0)</f>
        <v>0</v>
      </c>
      <c r="AA18" s="4">
        <f>ROUND(('[1]OFF SPIRIT_5K'!AN44*100%),0)</f>
        <v>0</v>
      </c>
      <c r="AB18" s="4">
        <f>ROUND(('[1]OFF SPIRIT_5K'!AO44*100%),0)</f>
        <v>0</v>
      </c>
      <c r="AC18" s="4">
        <f>ROUND(('[1]OFF SPIRIT_5K'!AP44*100%),0)</f>
        <v>0</v>
      </c>
      <c r="AD18" s="4">
        <f>ROUND(('[1]OFF SPIRIT_5K'!AQ44*100%),0)</f>
        <v>0</v>
      </c>
      <c r="AE18" s="4">
        <f>ROUND(('[1]OFF SPIRIT_5K'!AR44*100%),0)</f>
        <v>2</v>
      </c>
      <c r="AF18" s="4">
        <f>ROUND(('[1]OFF SPIRIT_5K'!AS44*100%),0)</f>
        <v>3</v>
      </c>
      <c r="AG18" s="4">
        <f>ROUND(('[1]OFF SPIRIT_5K'!AT44*100%),0)</f>
        <v>2</v>
      </c>
      <c r="AH18" s="4">
        <f>ROUND(('[1]OFF SPIRIT_5K'!AU44*100%),0)</f>
        <v>4</v>
      </c>
      <c r="AI18" s="4">
        <f>ROUND(('[1]OFF SPIRIT_5K'!AV44*100%),0)</f>
        <v>2</v>
      </c>
      <c r="AJ18" s="4">
        <f>ROUND(('[1]OFF SPIRIT_5K'!AW44*100%),0)</f>
        <v>1</v>
      </c>
      <c r="AK18" s="4">
        <f>ROUND(('[1]OFF SPIRIT_5K'!AX44*100%),0)</f>
        <v>1</v>
      </c>
      <c r="AL18" s="4">
        <f>ROUND(('[1]OFF SPIRIT_5K'!AY44*100%),0)</f>
        <v>0</v>
      </c>
      <c r="AM18" s="4">
        <f>ROUND(('[1]OFF SPIRIT_5K'!AZ44*100%),0)</f>
        <v>1</v>
      </c>
      <c r="AN18" s="4">
        <f>ROUND(('[1]OFF SPIRIT_5K'!BA44*100%),0)</f>
        <v>0</v>
      </c>
      <c r="AO18" s="4">
        <f>ROUND(('[1]OFF SPIRIT_5K'!BB44*100%),0)</f>
        <v>0</v>
      </c>
      <c r="AP18" s="4">
        <f>ROUND(('[1]OFF SPIRIT_5K'!BC44*100%),0)</f>
        <v>0</v>
      </c>
      <c r="AQ18" s="4">
        <f>ROUND(('[1]OFF SPIRIT_5K'!BD44*100%),0)</f>
        <v>0</v>
      </c>
      <c r="AR18" s="4">
        <f>ROUND(('[1]OFF SPIRIT_5K'!BE44*100%),0)</f>
        <v>0</v>
      </c>
      <c r="AS18" s="4">
        <f>ROUND(('[1]OFF SPIRIT_5K'!BF44*100%),0)</f>
        <v>0</v>
      </c>
      <c r="AT18" s="4">
        <f>ROUND(('[1]OFF SPIRIT_5K'!BG44*100%),0)</f>
        <v>0</v>
      </c>
      <c r="AU18" s="4">
        <f>ROUND(('[1]OFF SPIRIT_5K'!BH44*100%),0)</f>
        <v>0</v>
      </c>
      <c r="AV18" s="4">
        <f>ROUND(('[1]OFF SPIRIT_5K'!BI44*100%),0)</f>
        <v>0</v>
      </c>
      <c r="AW18" s="4">
        <f>ROUND(('[1]OFF SPIRIT_5K'!BJ44*100%),0)</f>
        <v>0</v>
      </c>
      <c r="AX18" s="4">
        <f>ROUND(('[1]OFF SPIRIT_5K'!BK44*100%),0)</f>
        <v>0</v>
      </c>
      <c r="AY18" s="4">
        <f>ROUND(('[1]OFF SPIRIT_5K'!BL44*100%),0)</f>
        <v>0</v>
      </c>
      <c r="AZ18" s="4">
        <f>ROUND(('[1]OFF SPIRIT_5K'!BM44*100%),0)</f>
        <v>0</v>
      </c>
      <c r="BA18" s="4">
        <f>ROUND(('[1]OFF SPIRIT_5K'!BN44*100%),0)</f>
        <v>0</v>
      </c>
      <c r="BB18" s="4">
        <f>ROUND(('[1]OFF SPIRIT_5K'!BO44*100%),0)</f>
        <v>0</v>
      </c>
      <c r="BC18" s="4">
        <f>ROUND(('[1]OFF SPIRIT_5K'!BP44*100%),0)</f>
        <v>0</v>
      </c>
    </row>
    <row r="19" spans="1:55" ht="154.9" customHeight="1" x14ac:dyDescent="0.2">
      <c r="A19" s="4" t="s">
        <v>82</v>
      </c>
      <c r="B19" s="4" t="s">
        <v>83</v>
      </c>
      <c r="C19" s="4" t="s">
        <v>84</v>
      </c>
      <c r="D19" s="4" t="s">
        <v>85</v>
      </c>
      <c r="E19" s="4" t="s">
        <v>86</v>
      </c>
      <c r="F19" s="4" t="s">
        <v>87</v>
      </c>
      <c r="G19" s="4" t="s">
        <v>88</v>
      </c>
      <c r="H19" s="4" t="s">
        <v>89</v>
      </c>
      <c r="I19" s="4" t="s">
        <v>90</v>
      </c>
      <c r="J19" s="4" t="s">
        <v>21</v>
      </c>
      <c r="K19" s="4" t="s">
        <v>93</v>
      </c>
      <c r="L19" s="4" t="s">
        <v>91</v>
      </c>
      <c r="M19" s="4" t="s">
        <v>90</v>
      </c>
      <c r="N19" s="4" t="s">
        <v>113</v>
      </c>
      <c r="O19" s="4" t="s">
        <v>0</v>
      </c>
      <c r="P19" s="4" t="s">
        <v>92</v>
      </c>
      <c r="Q19" s="4" t="s">
        <v>117</v>
      </c>
      <c r="R19" s="4" t="s">
        <v>115</v>
      </c>
      <c r="S19" s="4" t="s">
        <v>116</v>
      </c>
      <c r="T19" s="8">
        <v>150</v>
      </c>
      <c r="U19" s="8">
        <f>T19*X19</f>
        <v>2400</v>
      </c>
      <c r="V19" s="8">
        <v>60</v>
      </c>
      <c r="W19" s="8">
        <f>V19*X19</f>
        <v>960</v>
      </c>
      <c r="X19" s="14">
        <f t="shared" si="1"/>
        <v>16</v>
      </c>
      <c r="Y19" s="16" t="s">
        <v>0</v>
      </c>
      <c r="Z19" s="4">
        <f>ROUND(('[1]OFF SPIRIT_5K'!AM45*100%),0)</f>
        <v>0</v>
      </c>
      <c r="AA19" s="4">
        <f>ROUND(('[1]OFF SPIRIT_5K'!AN45*100%),0)</f>
        <v>0</v>
      </c>
      <c r="AB19" s="4">
        <f>ROUND(('[1]OFF SPIRIT_5K'!AO45*100%),0)</f>
        <v>0</v>
      </c>
      <c r="AC19" s="4">
        <f>ROUND(('[1]OFF SPIRIT_5K'!AP45*100%),0)</f>
        <v>0</v>
      </c>
      <c r="AD19" s="4">
        <f>ROUND(('[1]OFF SPIRIT_5K'!AQ45*100%),0)</f>
        <v>1</v>
      </c>
      <c r="AE19" s="4">
        <f>ROUND(('[1]OFF SPIRIT_5K'!AR45*100%),0)</f>
        <v>1</v>
      </c>
      <c r="AF19" s="4">
        <f>ROUND(('[1]OFF SPIRIT_5K'!AS45*100%),0)</f>
        <v>2</v>
      </c>
      <c r="AG19" s="4">
        <f>ROUND(('[1]OFF SPIRIT_5K'!AT45*100%),0)</f>
        <v>1</v>
      </c>
      <c r="AH19" s="4">
        <f>ROUND(('[1]OFF SPIRIT_5K'!AU45*100%),0)</f>
        <v>2</v>
      </c>
      <c r="AI19" s="4">
        <f>ROUND(('[1]OFF SPIRIT_5K'!AV45*100%),0)</f>
        <v>2</v>
      </c>
      <c r="AJ19" s="4">
        <f>ROUND(('[1]OFF SPIRIT_5K'!AW45*100%),0)</f>
        <v>4</v>
      </c>
      <c r="AK19" s="4">
        <f>ROUND(('[1]OFF SPIRIT_5K'!AX45*100%),0)</f>
        <v>2</v>
      </c>
      <c r="AL19" s="4">
        <f>ROUND(('[1]OFF SPIRIT_5K'!AY45*100%),0)</f>
        <v>1</v>
      </c>
      <c r="AM19" s="4">
        <f>ROUND(('[1]OFF SPIRIT_5K'!AZ45*100%),0)</f>
        <v>0</v>
      </c>
      <c r="AN19" s="4">
        <f>ROUND(('[1]OFF SPIRIT_5K'!BA45*100%),0)</f>
        <v>0</v>
      </c>
      <c r="AO19" s="4">
        <f>ROUND(('[1]OFF SPIRIT_5K'!BB45*100%),0)</f>
        <v>0</v>
      </c>
      <c r="AP19" s="4">
        <f>ROUND(('[1]OFF SPIRIT_5K'!BC45*100%),0)</f>
        <v>0</v>
      </c>
      <c r="AQ19" s="4">
        <f>ROUND(('[1]OFF SPIRIT_5K'!BD45*100%),0)</f>
        <v>0</v>
      </c>
      <c r="AR19" s="4">
        <f>ROUND(('[1]OFF SPIRIT_5K'!BE45*100%),0)</f>
        <v>0</v>
      </c>
      <c r="AS19" s="4">
        <f>ROUND(('[1]OFF SPIRIT_5K'!BF45*100%),0)</f>
        <v>0</v>
      </c>
      <c r="AT19" s="4">
        <f>ROUND(('[1]OFF SPIRIT_5K'!BG45*100%),0)</f>
        <v>0</v>
      </c>
      <c r="AU19" s="4">
        <f>ROUND(('[1]OFF SPIRIT_5K'!BH45*100%),0)</f>
        <v>0</v>
      </c>
      <c r="AV19" s="4">
        <f>ROUND(('[1]OFF SPIRIT_5K'!BI45*100%),0)</f>
        <v>0</v>
      </c>
      <c r="AW19" s="4">
        <f>ROUND(('[1]OFF SPIRIT_5K'!BJ45*100%),0)</f>
        <v>0</v>
      </c>
      <c r="AX19" s="4">
        <f>ROUND(('[1]OFF SPIRIT_5K'!BK45*100%),0)</f>
        <v>0</v>
      </c>
      <c r="AY19" s="4">
        <f>ROUND(('[1]OFF SPIRIT_5K'!BL45*100%),0)</f>
        <v>0</v>
      </c>
      <c r="AZ19" s="4">
        <f>ROUND(('[1]OFF SPIRIT_5K'!BM45*100%),0)</f>
        <v>0</v>
      </c>
      <c r="BA19" s="4">
        <f>ROUND(('[1]OFF SPIRIT_5K'!BN45*100%),0)</f>
        <v>0</v>
      </c>
      <c r="BB19" s="4">
        <f>ROUND(('[1]OFF SPIRIT_5K'!BO45*100%),0)</f>
        <v>0</v>
      </c>
      <c r="BC19" s="4">
        <f>ROUND(('[1]OFF SPIRIT_5K'!BP45*100%),0)</f>
        <v>0</v>
      </c>
    </row>
    <row r="20" spans="1:55" ht="154.9" customHeight="1" x14ac:dyDescent="0.2">
      <c r="A20" s="4" t="s">
        <v>82</v>
      </c>
      <c r="B20" s="4" t="s">
        <v>83</v>
      </c>
      <c r="C20" s="4" t="s">
        <v>84</v>
      </c>
      <c r="D20" s="4" t="s">
        <v>85</v>
      </c>
      <c r="E20" s="4" t="s">
        <v>86</v>
      </c>
      <c r="F20" s="4" t="s">
        <v>87</v>
      </c>
      <c r="G20" s="4" t="s">
        <v>88</v>
      </c>
      <c r="H20" s="4" t="s">
        <v>89</v>
      </c>
      <c r="I20" s="4" t="s">
        <v>90</v>
      </c>
      <c r="J20" s="4" t="s">
        <v>21</v>
      </c>
      <c r="K20" s="4" t="s">
        <v>93</v>
      </c>
      <c r="L20" s="4" t="s">
        <v>96</v>
      </c>
      <c r="M20" s="4" t="s">
        <v>97</v>
      </c>
      <c r="N20" s="4" t="s">
        <v>113</v>
      </c>
      <c r="O20" s="4" t="s">
        <v>0</v>
      </c>
      <c r="P20" s="4" t="s">
        <v>92</v>
      </c>
      <c r="Q20" s="4" t="s">
        <v>118</v>
      </c>
      <c r="R20" s="4" t="s">
        <v>115</v>
      </c>
      <c r="S20" s="4" t="s">
        <v>116</v>
      </c>
      <c r="T20" s="8">
        <v>150</v>
      </c>
      <c r="U20" s="8">
        <f>T20*X20</f>
        <v>1050</v>
      </c>
      <c r="V20" s="8">
        <v>60</v>
      </c>
      <c r="W20" s="8">
        <f>V20*X20</f>
        <v>420</v>
      </c>
      <c r="X20" s="14">
        <f t="shared" si="1"/>
        <v>7</v>
      </c>
      <c r="Y20" s="16" t="s">
        <v>0</v>
      </c>
      <c r="Z20" s="4">
        <f>ROUND(('[1]OFF SPIRIT_5K'!AM46*100%),0)</f>
        <v>0</v>
      </c>
      <c r="AA20" s="4">
        <f>ROUND(('[1]OFF SPIRIT_5K'!AN46*100%),0)</f>
        <v>0</v>
      </c>
      <c r="AB20" s="4">
        <f>ROUND(('[1]OFF SPIRIT_5K'!AO46*100%),0)</f>
        <v>0</v>
      </c>
      <c r="AC20" s="4">
        <f>ROUND(('[1]OFF SPIRIT_5K'!AP46*100%),0)</f>
        <v>0</v>
      </c>
      <c r="AD20" s="4">
        <f>ROUND(('[1]OFF SPIRIT_5K'!AQ46*100%),0)</f>
        <v>0</v>
      </c>
      <c r="AE20" s="4">
        <f>ROUND(('[1]OFF SPIRIT_5K'!AR46*100%),0)</f>
        <v>0</v>
      </c>
      <c r="AF20" s="4">
        <f>ROUND(('[1]OFF SPIRIT_5K'!AS46*100%),0)</f>
        <v>1</v>
      </c>
      <c r="AG20" s="4">
        <f>ROUND(('[1]OFF SPIRIT_5K'!AT46*100%),0)</f>
        <v>0</v>
      </c>
      <c r="AH20" s="4">
        <f>ROUND(('[1]OFF SPIRIT_5K'!AU46*100%),0)</f>
        <v>2</v>
      </c>
      <c r="AI20" s="4">
        <f>ROUND(('[1]OFF SPIRIT_5K'!AV46*100%),0)</f>
        <v>1</v>
      </c>
      <c r="AJ20" s="4">
        <f>ROUND(('[1]OFF SPIRIT_5K'!AW46*100%),0)</f>
        <v>2</v>
      </c>
      <c r="AK20" s="4">
        <f>ROUND(('[1]OFF SPIRIT_5K'!AX46*100%),0)</f>
        <v>1</v>
      </c>
      <c r="AL20" s="4">
        <f>ROUND(('[1]OFF SPIRIT_5K'!AY46*100%),0)</f>
        <v>0</v>
      </c>
      <c r="AM20" s="4">
        <f>ROUND(('[1]OFF SPIRIT_5K'!AZ46*100%),0)</f>
        <v>0</v>
      </c>
      <c r="AN20" s="4">
        <f>ROUND(('[1]OFF SPIRIT_5K'!BA46*100%),0)</f>
        <v>0</v>
      </c>
      <c r="AO20" s="4">
        <f>ROUND(('[1]OFF SPIRIT_5K'!BB46*100%),0)</f>
        <v>0</v>
      </c>
      <c r="AP20" s="4">
        <f>ROUND(('[1]OFF SPIRIT_5K'!BC46*100%),0)</f>
        <v>0</v>
      </c>
      <c r="AQ20" s="4">
        <f>ROUND(('[1]OFF SPIRIT_5K'!BD46*100%),0)</f>
        <v>0</v>
      </c>
      <c r="AR20" s="4">
        <f>ROUND(('[1]OFF SPIRIT_5K'!BE46*100%),0)</f>
        <v>0</v>
      </c>
      <c r="AS20" s="4">
        <f>ROUND(('[1]OFF SPIRIT_5K'!BF46*100%),0)</f>
        <v>0</v>
      </c>
      <c r="AT20" s="4">
        <f>ROUND(('[1]OFF SPIRIT_5K'!BG46*100%),0)</f>
        <v>0</v>
      </c>
      <c r="AU20" s="4">
        <f>ROUND(('[1]OFF SPIRIT_5K'!BH46*100%),0)</f>
        <v>0</v>
      </c>
      <c r="AV20" s="4">
        <f>ROUND(('[1]OFF SPIRIT_5K'!BI46*100%),0)</f>
        <v>0</v>
      </c>
      <c r="AW20" s="4">
        <f>ROUND(('[1]OFF SPIRIT_5K'!BJ46*100%),0)</f>
        <v>0</v>
      </c>
      <c r="AX20" s="4">
        <f>ROUND(('[1]OFF SPIRIT_5K'!BK46*100%),0)</f>
        <v>0</v>
      </c>
      <c r="AY20" s="4">
        <f>ROUND(('[1]OFF SPIRIT_5K'!BL46*100%),0)</f>
        <v>0</v>
      </c>
      <c r="AZ20" s="4">
        <f>ROUND(('[1]OFF SPIRIT_5K'!BM46*100%),0)</f>
        <v>0</v>
      </c>
      <c r="BA20" s="4">
        <f>ROUND(('[1]OFF SPIRIT_5K'!BN46*100%),0)</f>
        <v>0</v>
      </c>
      <c r="BB20" s="4">
        <f>ROUND(('[1]OFF SPIRIT_5K'!BO46*100%),0)</f>
        <v>0</v>
      </c>
      <c r="BC20" s="4">
        <f>ROUND(('[1]OFF SPIRIT_5K'!BP46*100%),0)</f>
        <v>0</v>
      </c>
    </row>
    <row r="21" spans="1:55" ht="154.9" customHeight="1" x14ac:dyDescent="0.2">
      <c r="A21" s="4" t="s">
        <v>82</v>
      </c>
      <c r="B21" s="4" t="s">
        <v>83</v>
      </c>
      <c r="C21" s="4" t="s">
        <v>84</v>
      </c>
      <c r="D21" s="4" t="s">
        <v>85</v>
      </c>
      <c r="E21" s="4" t="s">
        <v>86</v>
      </c>
      <c r="F21" s="4" t="s">
        <v>87</v>
      </c>
      <c r="G21" s="4" t="s">
        <v>88</v>
      </c>
      <c r="H21" s="4" t="s">
        <v>89</v>
      </c>
      <c r="I21" s="4" t="s">
        <v>90</v>
      </c>
      <c r="J21" s="4" t="s">
        <v>21</v>
      </c>
      <c r="K21" s="4" t="s">
        <v>112</v>
      </c>
      <c r="L21" s="4" t="s">
        <v>94</v>
      </c>
      <c r="M21" s="4" t="s">
        <v>95</v>
      </c>
      <c r="N21" s="4" t="s">
        <v>119</v>
      </c>
      <c r="O21" s="4" t="s">
        <v>120</v>
      </c>
      <c r="P21" s="4" t="s">
        <v>121</v>
      </c>
      <c r="Q21" s="4" t="s">
        <v>122</v>
      </c>
      <c r="R21" s="4" t="s">
        <v>123</v>
      </c>
      <c r="S21" s="4" t="s">
        <v>124</v>
      </c>
      <c r="T21" s="8">
        <v>150</v>
      </c>
      <c r="U21" s="8">
        <f>T21*X21</f>
        <v>1500</v>
      </c>
      <c r="V21" s="8">
        <v>60</v>
      </c>
      <c r="W21" s="8">
        <f>V21*X21</f>
        <v>600</v>
      </c>
      <c r="X21" s="14">
        <f t="shared" si="1"/>
        <v>10</v>
      </c>
      <c r="Y21" s="16" t="s">
        <v>0</v>
      </c>
      <c r="Z21" s="4">
        <f>ROUND(('[1]OFF SPIRIT_5K'!AM50*100%),0)</f>
        <v>0</v>
      </c>
      <c r="AA21" s="4">
        <f>ROUND(('[1]OFF SPIRIT_5K'!AN50*100%),0)</f>
        <v>0</v>
      </c>
      <c r="AB21" s="4">
        <f>ROUND(('[1]OFF SPIRIT_5K'!AO50*100%),0)</f>
        <v>0</v>
      </c>
      <c r="AC21" s="4">
        <f>ROUND(('[1]OFF SPIRIT_5K'!AP50*100%),0)</f>
        <v>1</v>
      </c>
      <c r="AD21" s="4">
        <f>ROUND(('[1]OFF SPIRIT_5K'!AQ50*100%),0)</f>
        <v>0</v>
      </c>
      <c r="AE21" s="4">
        <f>ROUND(('[1]OFF SPIRIT_5K'!AR50*100%),0)</f>
        <v>1</v>
      </c>
      <c r="AF21" s="4">
        <f>ROUND(('[1]OFF SPIRIT_5K'!AS50*100%),0)</f>
        <v>1</v>
      </c>
      <c r="AG21" s="4">
        <f>ROUND(('[1]OFF SPIRIT_5K'!AT50*100%),0)</f>
        <v>2</v>
      </c>
      <c r="AH21" s="4">
        <f>ROUND(('[1]OFF SPIRIT_5K'!AU50*100%),0)</f>
        <v>2</v>
      </c>
      <c r="AI21" s="4">
        <f>ROUND(('[1]OFF SPIRIT_5K'!AV50*100%),0)</f>
        <v>0</v>
      </c>
      <c r="AJ21" s="4">
        <f>ROUND(('[1]OFF SPIRIT_5K'!AW50*100%),0)</f>
        <v>3</v>
      </c>
      <c r="AK21" s="4">
        <f>ROUND(('[1]OFF SPIRIT_5K'!AX50*100%),0)</f>
        <v>0</v>
      </c>
      <c r="AL21" s="4">
        <f>ROUND(('[1]OFF SPIRIT_5K'!AY50*100%),0)</f>
        <v>0</v>
      </c>
      <c r="AM21" s="4">
        <f>ROUND(('[1]OFF SPIRIT_5K'!AZ50*100%),0)</f>
        <v>0</v>
      </c>
      <c r="AN21" s="4">
        <f>ROUND(('[1]OFF SPIRIT_5K'!BA50*100%),0)</f>
        <v>0</v>
      </c>
      <c r="AO21" s="4">
        <f>ROUND(('[1]OFF SPIRIT_5K'!BB50*100%),0)</f>
        <v>0</v>
      </c>
      <c r="AP21" s="4">
        <f>ROUND(('[1]OFF SPIRIT_5K'!BC50*100%),0)</f>
        <v>0</v>
      </c>
      <c r="AQ21" s="4">
        <f>ROUND(('[1]OFF SPIRIT_5K'!BD50*100%),0)</f>
        <v>0</v>
      </c>
      <c r="AR21" s="4">
        <f>ROUND(('[1]OFF SPIRIT_5K'!BE50*100%),0)</f>
        <v>0</v>
      </c>
      <c r="AS21" s="4">
        <f>ROUND(('[1]OFF SPIRIT_5K'!BF50*100%),0)</f>
        <v>0</v>
      </c>
      <c r="AT21" s="4">
        <f>ROUND(('[1]OFF SPIRIT_5K'!BG50*100%),0)</f>
        <v>0</v>
      </c>
      <c r="AU21" s="4">
        <f>ROUND(('[1]OFF SPIRIT_5K'!BH50*100%),0)</f>
        <v>0</v>
      </c>
      <c r="AV21" s="4">
        <f>ROUND(('[1]OFF SPIRIT_5K'!BI50*100%),0)</f>
        <v>0</v>
      </c>
      <c r="AW21" s="4">
        <f>ROUND(('[1]OFF SPIRIT_5K'!BJ50*100%),0)</f>
        <v>0</v>
      </c>
      <c r="AX21" s="4">
        <f>ROUND(('[1]OFF SPIRIT_5K'!BK50*100%),0)</f>
        <v>0</v>
      </c>
      <c r="AY21" s="4">
        <f>ROUND(('[1]OFF SPIRIT_5K'!BL50*100%),0)</f>
        <v>0</v>
      </c>
      <c r="AZ21" s="4">
        <f>ROUND(('[1]OFF SPIRIT_5K'!BM50*100%),0)</f>
        <v>0</v>
      </c>
      <c r="BA21" s="4">
        <f>ROUND(('[1]OFF SPIRIT_5K'!BN50*100%),0)</f>
        <v>0</v>
      </c>
      <c r="BB21" s="4">
        <f>ROUND(('[1]OFF SPIRIT_5K'!BO50*100%),0)</f>
        <v>0</v>
      </c>
      <c r="BC21" s="4">
        <f>ROUND(('[1]OFF SPIRIT_5K'!BP50*100%),0)</f>
        <v>0</v>
      </c>
    </row>
    <row r="22" spans="1:55" ht="154.9" customHeight="1" x14ac:dyDescent="0.2">
      <c r="A22" s="4" t="s">
        <v>82</v>
      </c>
      <c r="B22" s="4" t="s">
        <v>83</v>
      </c>
      <c r="C22" s="4" t="s">
        <v>84</v>
      </c>
      <c r="D22" s="4" t="s">
        <v>85</v>
      </c>
      <c r="E22" s="4" t="s">
        <v>86</v>
      </c>
      <c r="F22" s="4" t="s">
        <v>87</v>
      </c>
      <c r="G22" s="4" t="s">
        <v>88</v>
      </c>
      <c r="H22" s="4" t="s">
        <v>89</v>
      </c>
      <c r="I22" s="4" t="s">
        <v>90</v>
      </c>
      <c r="J22" s="4" t="s">
        <v>21</v>
      </c>
      <c r="K22" s="4" t="s">
        <v>112</v>
      </c>
      <c r="L22" s="4" t="s">
        <v>91</v>
      </c>
      <c r="M22" s="4" t="s">
        <v>90</v>
      </c>
      <c r="N22" s="4" t="s">
        <v>119</v>
      </c>
      <c r="O22" s="4" t="s">
        <v>120</v>
      </c>
      <c r="P22" s="4" t="s">
        <v>121</v>
      </c>
      <c r="Q22" s="4" t="s">
        <v>125</v>
      </c>
      <c r="R22" s="4" t="s">
        <v>123</v>
      </c>
      <c r="S22" s="4" t="s">
        <v>124</v>
      </c>
      <c r="T22" s="8">
        <v>150</v>
      </c>
      <c r="U22" s="8">
        <f>T22*X22</f>
        <v>1200</v>
      </c>
      <c r="V22" s="8">
        <v>60</v>
      </c>
      <c r="W22" s="8">
        <f>V22*X22</f>
        <v>480</v>
      </c>
      <c r="X22" s="14">
        <f t="shared" si="1"/>
        <v>8</v>
      </c>
      <c r="Y22" s="16" t="s">
        <v>0</v>
      </c>
      <c r="Z22" s="4">
        <f>ROUND(('[1]OFF SPIRIT_5K'!AM51*100%),0)</f>
        <v>0</v>
      </c>
      <c r="AA22" s="4">
        <f>ROUND(('[1]OFF SPIRIT_5K'!AN51*100%),0)</f>
        <v>0</v>
      </c>
      <c r="AB22" s="4">
        <f>ROUND(('[1]OFF SPIRIT_5K'!AO51*100%),0)</f>
        <v>0</v>
      </c>
      <c r="AC22" s="4">
        <f>ROUND(('[1]OFF SPIRIT_5K'!AP51*100%),0)</f>
        <v>0</v>
      </c>
      <c r="AD22" s="4">
        <f>ROUND(('[1]OFF SPIRIT_5K'!AQ51*100%),0)</f>
        <v>0</v>
      </c>
      <c r="AE22" s="4">
        <f>ROUND(('[1]OFF SPIRIT_5K'!AR51*100%),0)</f>
        <v>1</v>
      </c>
      <c r="AF22" s="4">
        <f>ROUND(('[1]OFF SPIRIT_5K'!AS51*100%),0)</f>
        <v>1</v>
      </c>
      <c r="AG22" s="4">
        <f>ROUND(('[1]OFF SPIRIT_5K'!AT51*100%),0)</f>
        <v>2</v>
      </c>
      <c r="AH22" s="4">
        <f>ROUND(('[1]OFF SPIRIT_5K'!AU51*100%),0)</f>
        <v>2</v>
      </c>
      <c r="AI22" s="4">
        <f>ROUND(('[1]OFF SPIRIT_5K'!AV51*100%),0)</f>
        <v>1</v>
      </c>
      <c r="AJ22" s="4">
        <f>ROUND(('[1]OFF SPIRIT_5K'!AW51*100%),0)</f>
        <v>1</v>
      </c>
      <c r="AK22" s="4">
        <f>ROUND(('[1]OFF SPIRIT_5K'!AX51*100%),0)</f>
        <v>0</v>
      </c>
      <c r="AL22" s="4">
        <f>ROUND(('[1]OFF SPIRIT_5K'!AY51*100%),0)</f>
        <v>0</v>
      </c>
      <c r="AM22" s="4">
        <f>ROUND(('[1]OFF SPIRIT_5K'!AZ51*100%),0)</f>
        <v>0</v>
      </c>
      <c r="AN22" s="4">
        <f>ROUND(('[1]OFF SPIRIT_5K'!BA51*100%),0)</f>
        <v>0</v>
      </c>
      <c r="AO22" s="4">
        <f>ROUND(('[1]OFF SPIRIT_5K'!BB51*100%),0)</f>
        <v>0</v>
      </c>
      <c r="AP22" s="4">
        <f>ROUND(('[1]OFF SPIRIT_5K'!BC51*100%),0)</f>
        <v>0</v>
      </c>
      <c r="AQ22" s="4">
        <f>ROUND(('[1]OFF SPIRIT_5K'!BD51*100%),0)</f>
        <v>0</v>
      </c>
      <c r="AR22" s="4">
        <f>ROUND(('[1]OFF SPIRIT_5K'!BE51*100%),0)</f>
        <v>0</v>
      </c>
      <c r="AS22" s="4">
        <f>ROUND(('[1]OFF SPIRIT_5K'!BF51*100%),0)</f>
        <v>0</v>
      </c>
      <c r="AT22" s="4">
        <f>ROUND(('[1]OFF SPIRIT_5K'!BG51*100%),0)</f>
        <v>0</v>
      </c>
      <c r="AU22" s="4">
        <f>ROUND(('[1]OFF SPIRIT_5K'!BH51*100%),0)</f>
        <v>0</v>
      </c>
      <c r="AV22" s="4">
        <f>ROUND(('[1]OFF SPIRIT_5K'!BI51*100%),0)</f>
        <v>0</v>
      </c>
      <c r="AW22" s="4">
        <f>ROUND(('[1]OFF SPIRIT_5K'!BJ51*100%),0)</f>
        <v>0</v>
      </c>
      <c r="AX22" s="4">
        <f>ROUND(('[1]OFF SPIRIT_5K'!BK51*100%),0)</f>
        <v>0</v>
      </c>
      <c r="AY22" s="4">
        <f>ROUND(('[1]OFF SPIRIT_5K'!BL51*100%),0)</f>
        <v>0</v>
      </c>
      <c r="AZ22" s="4">
        <f>ROUND(('[1]OFF SPIRIT_5K'!BM51*100%),0)</f>
        <v>0</v>
      </c>
      <c r="BA22" s="4">
        <f>ROUND(('[1]OFF SPIRIT_5K'!BN51*100%),0)</f>
        <v>0</v>
      </c>
      <c r="BB22" s="4">
        <f>ROUND(('[1]OFF SPIRIT_5K'!BO51*100%),0)</f>
        <v>0</v>
      </c>
      <c r="BC22" s="4">
        <f>ROUND(('[1]OFF SPIRIT_5K'!BP51*100%),0)</f>
        <v>0</v>
      </c>
    </row>
    <row r="23" spans="1:55" ht="154.9" customHeight="1" x14ac:dyDescent="0.2">
      <c r="A23" s="4" t="s">
        <v>82</v>
      </c>
      <c r="B23" s="4" t="s">
        <v>83</v>
      </c>
      <c r="C23" s="4" t="s">
        <v>84</v>
      </c>
      <c r="D23" s="4" t="s">
        <v>85</v>
      </c>
      <c r="E23" s="4" t="s">
        <v>86</v>
      </c>
      <c r="F23" s="4" t="s">
        <v>87</v>
      </c>
      <c r="G23" s="4" t="s">
        <v>88</v>
      </c>
      <c r="H23" s="4" t="s">
        <v>89</v>
      </c>
      <c r="I23" s="4" t="s">
        <v>90</v>
      </c>
      <c r="J23" s="4" t="s">
        <v>21</v>
      </c>
      <c r="K23" s="4" t="s">
        <v>112</v>
      </c>
      <c r="L23" s="4" t="s">
        <v>96</v>
      </c>
      <c r="M23" s="4" t="s">
        <v>97</v>
      </c>
      <c r="N23" s="4" t="s">
        <v>119</v>
      </c>
      <c r="O23" s="4" t="s">
        <v>120</v>
      </c>
      <c r="P23" s="4" t="s">
        <v>121</v>
      </c>
      <c r="Q23" s="4" t="s">
        <v>126</v>
      </c>
      <c r="R23" s="4" t="s">
        <v>123</v>
      </c>
      <c r="S23" s="4" t="s">
        <v>124</v>
      </c>
      <c r="T23" s="8">
        <v>150</v>
      </c>
      <c r="U23" s="8">
        <f>T23*X23</f>
        <v>450</v>
      </c>
      <c r="V23" s="8">
        <v>60</v>
      </c>
      <c r="W23" s="8">
        <f>V23*X23</f>
        <v>180</v>
      </c>
      <c r="X23" s="14">
        <f t="shared" si="1"/>
        <v>3</v>
      </c>
      <c r="Y23" s="16" t="s">
        <v>0</v>
      </c>
      <c r="Z23" s="4">
        <f>ROUND(('[1]OFF SPIRIT_5K'!AM52*100%),0)</f>
        <v>0</v>
      </c>
      <c r="AA23" s="4">
        <f>ROUND(('[1]OFF SPIRIT_5K'!AN52*100%),0)</f>
        <v>0</v>
      </c>
      <c r="AB23" s="4">
        <f>ROUND(('[1]OFF SPIRIT_5K'!AO52*100%),0)</f>
        <v>0</v>
      </c>
      <c r="AC23" s="4">
        <f>ROUND(('[1]OFF SPIRIT_5K'!AP52*100%),0)</f>
        <v>0</v>
      </c>
      <c r="AD23" s="4">
        <f>ROUND(('[1]OFF SPIRIT_5K'!AQ52*100%),0)</f>
        <v>0</v>
      </c>
      <c r="AE23" s="4">
        <f>ROUND(('[1]OFF SPIRIT_5K'!AR52*100%),0)</f>
        <v>0</v>
      </c>
      <c r="AF23" s="4">
        <f>ROUND(('[1]OFF SPIRIT_5K'!AS52*100%),0)</f>
        <v>0</v>
      </c>
      <c r="AG23" s="4">
        <f>ROUND(('[1]OFF SPIRIT_5K'!AT52*100%),0)</f>
        <v>0</v>
      </c>
      <c r="AH23" s="4">
        <f>ROUND(('[1]OFF SPIRIT_5K'!AU52*100%),0)</f>
        <v>1</v>
      </c>
      <c r="AI23" s="4">
        <f>ROUND(('[1]OFF SPIRIT_5K'!AV52*100%),0)</f>
        <v>1</v>
      </c>
      <c r="AJ23" s="4">
        <f>ROUND(('[1]OFF SPIRIT_5K'!AW52*100%),0)</f>
        <v>0</v>
      </c>
      <c r="AK23" s="4">
        <f>ROUND(('[1]OFF SPIRIT_5K'!AX52*100%),0)</f>
        <v>1</v>
      </c>
      <c r="AL23" s="4">
        <f>ROUND(('[1]OFF SPIRIT_5K'!AY52*100%),0)</f>
        <v>0</v>
      </c>
      <c r="AM23" s="4">
        <f>ROUND(('[1]OFF SPIRIT_5K'!AZ52*100%),0)</f>
        <v>0</v>
      </c>
      <c r="AN23" s="4">
        <f>ROUND(('[1]OFF SPIRIT_5K'!BA52*100%),0)</f>
        <v>0</v>
      </c>
      <c r="AO23" s="4">
        <f>ROUND(('[1]OFF SPIRIT_5K'!BB52*100%),0)</f>
        <v>0</v>
      </c>
      <c r="AP23" s="4">
        <f>ROUND(('[1]OFF SPIRIT_5K'!BC52*100%),0)</f>
        <v>0</v>
      </c>
      <c r="AQ23" s="4">
        <f>ROUND(('[1]OFF SPIRIT_5K'!BD52*100%),0)</f>
        <v>0</v>
      </c>
      <c r="AR23" s="4">
        <f>ROUND(('[1]OFF SPIRIT_5K'!BE52*100%),0)</f>
        <v>0</v>
      </c>
      <c r="AS23" s="4">
        <f>ROUND(('[1]OFF SPIRIT_5K'!BF52*100%),0)</f>
        <v>0</v>
      </c>
      <c r="AT23" s="4">
        <f>ROUND(('[1]OFF SPIRIT_5K'!BG52*100%),0)</f>
        <v>0</v>
      </c>
      <c r="AU23" s="4">
        <f>ROUND(('[1]OFF SPIRIT_5K'!BH52*100%),0)</f>
        <v>0</v>
      </c>
      <c r="AV23" s="4">
        <f>ROUND(('[1]OFF SPIRIT_5K'!BI52*100%),0)</f>
        <v>0</v>
      </c>
      <c r="AW23" s="4">
        <f>ROUND(('[1]OFF SPIRIT_5K'!BJ52*100%),0)</f>
        <v>0</v>
      </c>
      <c r="AX23" s="4">
        <f>ROUND(('[1]OFF SPIRIT_5K'!BK52*100%),0)</f>
        <v>0</v>
      </c>
      <c r="AY23" s="4">
        <f>ROUND(('[1]OFF SPIRIT_5K'!BL52*100%),0)</f>
        <v>0</v>
      </c>
      <c r="AZ23" s="4">
        <f>ROUND(('[1]OFF SPIRIT_5K'!BM52*100%),0)</f>
        <v>0</v>
      </c>
      <c r="BA23" s="4">
        <f>ROUND(('[1]OFF SPIRIT_5K'!BN52*100%),0)</f>
        <v>0</v>
      </c>
      <c r="BB23" s="4">
        <f>ROUND(('[1]OFF SPIRIT_5K'!BO52*100%),0)</f>
        <v>0</v>
      </c>
      <c r="BC23" s="4">
        <f>ROUND(('[1]OFF SPIRIT_5K'!BP52*100%),0)</f>
        <v>0</v>
      </c>
    </row>
    <row r="24" spans="1:55" ht="154.9" customHeight="1" x14ac:dyDescent="0.2">
      <c r="A24" s="4" t="s">
        <v>82</v>
      </c>
      <c r="B24" s="4" t="s">
        <v>83</v>
      </c>
      <c r="C24" s="4" t="s">
        <v>84</v>
      </c>
      <c r="D24" s="4" t="s">
        <v>85</v>
      </c>
      <c r="E24" s="4" t="s">
        <v>127</v>
      </c>
      <c r="F24" s="4" t="s">
        <v>87</v>
      </c>
      <c r="G24" s="4" t="s">
        <v>88</v>
      </c>
      <c r="H24" s="4" t="s">
        <v>128</v>
      </c>
      <c r="I24" s="4" t="s">
        <v>129</v>
      </c>
      <c r="J24" s="4" t="s">
        <v>21</v>
      </c>
      <c r="K24" s="4" t="s">
        <v>112</v>
      </c>
      <c r="L24" s="4" t="s">
        <v>130</v>
      </c>
      <c r="M24" s="4" t="s">
        <v>129</v>
      </c>
      <c r="N24" s="4" t="s">
        <v>131</v>
      </c>
      <c r="O24" s="4" t="s">
        <v>0</v>
      </c>
      <c r="P24" s="4" t="s">
        <v>92</v>
      </c>
      <c r="Q24" s="4" t="s">
        <v>132</v>
      </c>
      <c r="R24" s="4" t="s">
        <v>133</v>
      </c>
      <c r="S24" s="4" t="s">
        <v>134</v>
      </c>
      <c r="T24" s="8">
        <v>140</v>
      </c>
      <c r="U24" s="8">
        <f>T24*X24</f>
        <v>2940</v>
      </c>
      <c r="V24" s="8">
        <v>56</v>
      </c>
      <c r="W24" s="8">
        <f>V24*X24</f>
        <v>1176</v>
      </c>
      <c r="X24" s="14">
        <f t="shared" si="1"/>
        <v>21</v>
      </c>
      <c r="Y24" s="16" t="s">
        <v>0</v>
      </c>
      <c r="Z24" s="4">
        <f>ROUND(('[1]OFF SPIRIT_5K'!AM60*100%),0)</f>
        <v>0</v>
      </c>
      <c r="AA24" s="4">
        <f>ROUND(('[1]OFF SPIRIT_5K'!AN60*100%),0)</f>
        <v>0</v>
      </c>
      <c r="AB24" s="4">
        <f>ROUND(('[1]OFF SPIRIT_5K'!AO60*100%),0)</f>
        <v>0</v>
      </c>
      <c r="AC24" s="4">
        <f>ROUND(('[1]OFF SPIRIT_5K'!AP60*100%),0)</f>
        <v>0</v>
      </c>
      <c r="AD24" s="4">
        <f>ROUND(('[1]OFF SPIRIT_5K'!AQ60*100%),0)</f>
        <v>0</v>
      </c>
      <c r="AE24" s="4">
        <f>ROUND(('[1]OFF SPIRIT_5K'!AR60*100%),0)</f>
        <v>1</v>
      </c>
      <c r="AF24" s="4">
        <f>ROUND(('[1]OFF SPIRIT_5K'!AS60*100%),0)</f>
        <v>1</v>
      </c>
      <c r="AG24" s="4">
        <f>ROUND(('[1]OFF SPIRIT_5K'!AT60*100%),0)</f>
        <v>2</v>
      </c>
      <c r="AH24" s="4">
        <f>ROUND(('[1]OFF SPIRIT_5K'!AU60*100%),0)</f>
        <v>3</v>
      </c>
      <c r="AI24" s="4">
        <f>ROUND(('[1]OFF SPIRIT_5K'!AV60*100%),0)</f>
        <v>8</v>
      </c>
      <c r="AJ24" s="4">
        <f>ROUND(('[1]OFF SPIRIT_5K'!AW60*100%),0)</f>
        <v>2</v>
      </c>
      <c r="AK24" s="4">
        <f>ROUND(('[1]OFF SPIRIT_5K'!AX60*100%),0)</f>
        <v>2</v>
      </c>
      <c r="AL24" s="4">
        <f>ROUND(('[1]OFF SPIRIT_5K'!AY60*100%),0)</f>
        <v>0</v>
      </c>
      <c r="AM24" s="4">
        <f>ROUND(('[1]OFF SPIRIT_5K'!AZ60*100%),0)</f>
        <v>2</v>
      </c>
      <c r="AN24" s="4">
        <f>ROUND(('[1]OFF SPIRIT_5K'!BA60*100%),0)</f>
        <v>0</v>
      </c>
      <c r="AO24" s="4">
        <f>ROUND(('[1]OFF SPIRIT_5K'!BB60*100%),0)</f>
        <v>0</v>
      </c>
      <c r="AP24" s="4">
        <f>ROUND(('[1]OFF SPIRIT_5K'!BC60*100%),0)</f>
        <v>0</v>
      </c>
      <c r="AQ24" s="4">
        <f>ROUND(('[1]OFF SPIRIT_5K'!BD60*100%),0)</f>
        <v>0</v>
      </c>
      <c r="AR24" s="4">
        <f>ROUND(('[1]OFF SPIRIT_5K'!BE60*100%),0)</f>
        <v>0</v>
      </c>
      <c r="AS24" s="4">
        <f>ROUND(('[1]OFF SPIRIT_5K'!BF60*100%),0)</f>
        <v>0</v>
      </c>
      <c r="AT24" s="4">
        <f>ROUND(('[1]OFF SPIRIT_5K'!BG60*100%),0)</f>
        <v>0</v>
      </c>
      <c r="AU24" s="4">
        <f>ROUND(('[1]OFF SPIRIT_5K'!BH60*100%),0)</f>
        <v>0</v>
      </c>
      <c r="AV24" s="4">
        <f>ROUND(('[1]OFF SPIRIT_5K'!BI60*100%),0)</f>
        <v>0</v>
      </c>
      <c r="AW24" s="4">
        <f>ROUND(('[1]OFF SPIRIT_5K'!BJ60*100%),0)</f>
        <v>0</v>
      </c>
      <c r="AX24" s="4">
        <f>ROUND(('[1]OFF SPIRIT_5K'!BK60*100%),0)</f>
        <v>0</v>
      </c>
      <c r="AY24" s="4">
        <f>ROUND(('[1]OFF SPIRIT_5K'!BL60*100%),0)</f>
        <v>0</v>
      </c>
      <c r="AZ24" s="4">
        <f>ROUND(('[1]OFF SPIRIT_5K'!BM60*100%),0)</f>
        <v>0</v>
      </c>
      <c r="BA24" s="4">
        <f>ROUND(('[1]OFF SPIRIT_5K'!BN60*100%),0)</f>
        <v>0</v>
      </c>
      <c r="BB24" s="4">
        <f>ROUND(('[1]OFF SPIRIT_5K'!BO60*100%),0)</f>
        <v>0</v>
      </c>
      <c r="BC24" s="4">
        <f>ROUND(('[1]OFF SPIRIT_5K'!BP60*100%),0)</f>
        <v>0</v>
      </c>
    </row>
    <row r="25" spans="1:55" ht="154.9" customHeight="1" x14ac:dyDescent="0.2">
      <c r="A25" s="4" t="s">
        <v>82</v>
      </c>
      <c r="B25" s="4" t="s">
        <v>83</v>
      </c>
      <c r="C25" s="4" t="s">
        <v>84</v>
      </c>
      <c r="D25" s="4" t="s">
        <v>85</v>
      </c>
      <c r="E25" s="4" t="s">
        <v>127</v>
      </c>
      <c r="F25" s="4" t="s">
        <v>87</v>
      </c>
      <c r="G25" s="4" t="s">
        <v>88</v>
      </c>
      <c r="H25" s="4" t="s">
        <v>128</v>
      </c>
      <c r="I25" s="4" t="s">
        <v>129</v>
      </c>
      <c r="J25" s="4" t="s">
        <v>21</v>
      </c>
      <c r="K25" s="4" t="s">
        <v>112</v>
      </c>
      <c r="L25" s="4" t="s">
        <v>135</v>
      </c>
      <c r="M25" s="4" t="s">
        <v>136</v>
      </c>
      <c r="N25" s="4" t="s">
        <v>131</v>
      </c>
      <c r="O25" s="4" t="s">
        <v>0</v>
      </c>
      <c r="P25" s="4" t="s">
        <v>92</v>
      </c>
      <c r="Q25" s="4" t="s">
        <v>137</v>
      </c>
      <c r="R25" s="4" t="s">
        <v>133</v>
      </c>
      <c r="S25" s="4" t="s">
        <v>134</v>
      </c>
      <c r="T25" s="8">
        <v>140</v>
      </c>
      <c r="U25" s="8">
        <f>T25*X25</f>
        <v>1260</v>
      </c>
      <c r="V25" s="8">
        <v>56</v>
      </c>
      <c r="W25" s="8">
        <f>V25*X25</f>
        <v>504</v>
      </c>
      <c r="X25" s="14">
        <f t="shared" si="1"/>
        <v>9</v>
      </c>
      <c r="Y25" s="16" t="s">
        <v>0</v>
      </c>
      <c r="Z25" s="4">
        <f>ROUND(('[1]OFF SPIRIT_5K'!AM61*100%),0)</f>
        <v>0</v>
      </c>
      <c r="AA25" s="4">
        <f>ROUND(('[1]OFF SPIRIT_5K'!AN61*100%),0)</f>
        <v>0</v>
      </c>
      <c r="AB25" s="4">
        <f>ROUND(('[1]OFF SPIRIT_5K'!AO61*100%),0)</f>
        <v>0</v>
      </c>
      <c r="AC25" s="4">
        <f>ROUND(('[1]OFF SPIRIT_5K'!AP61*100%),0)</f>
        <v>0</v>
      </c>
      <c r="AD25" s="4">
        <f>ROUND(('[1]OFF SPIRIT_5K'!AQ61*100%),0)</f>
        <v>0</v>
      </c>
      <c r="AE25" s="4">
        <f>ROUND(('[1]OFF SPIRIT_5K'!AR61*100%),0)</f>
        <v>0</v>
      </c>
      <c r="AF25" s="4">
        <f>ROUND(('[1]OFF SPIRIT_5K'!AS61*100%),0)</f>
        <v>0</v>
      </c>
      <c r="AG25" s="4">
        <f>ROUND(('[1]OFF SPIRIT_5K'!AT61*100%),0)</f>
        <v>0</v>
      </c>
      <c r="AH25" s="4">
        <f>ROUND(('[1]OFF SPIRIT_5K'!AU61*100%),0)</f>
        <v>2</v>
      </c>
      <c r="AI25" s="4">
        <f>ROUND(('[1]OFF SPIRIT_5K'!AV61*100%),0)</f>
        <v>3</v>
      </c>
      <c r="AJ25" s="4">
        <f>ROUND(('[1]OFF SPIRIT_5K'!AW61*100%),0)</f>
        <v>0</v>
      </c>
      <c r="AK25" s="4">
        <f>ROUND(('[1]OFF SPIRIT_5K'!AX61*100%),0)</f>
        <v>3</v>
      </c>
      <c r="AL25" s="4">
        <f>ROUND(('[1]OFF SPIRIT_5K'!AY61*100%),0)</f>
        <v>0</v>
      </c>
      <c r="AM25" s="4">
        <f>ROUND(('[1]OFF SPIRIT_5K'!AZ61*100%),0)</f>
        <v>1</v>
      </c>
      <c r="AN25" s="4">
        <f>ROUND(('[1]OFF SPIRIT_5K'!BA61*100%),0)</f>
        <v>0</v>
      </c>
      <c r="AO25" s="4">
        <f>ROUND(('[1]OFF SPIRIT_5K'!BB61*100%),0)</f>
        <v>0</v>
      </c>
      <c r="AP25" s="4">
        <f>ROUND(('[1]OFF SPIRIT_5K'!BC61*100%),0)</f>
        <v>0</v>
      </c>
      <c r="AQ25" s="4">
        <f>ROUND(('[1]OFF SPIRIT_5K'!BD61*100%),0)</f>
        <v>0</v>
      </c>
      <c r="AR25" s="4">
        <f>ROUND(('[1]OFF SPIRIT_5K'!BE61*100%),0)</f>
        <v>0</v>
      </c>
      <c r="AS25" s="4">
        <f>ROUND(('[1]OFF SPIRIT_5K'!BF61*100%),0)</f>
        <v>0</v>
      </c>
      <c r="AT25" s="4">
        <f>ROUND(('[1]OFF SPIRIT_5K'!BG61*100%),0)</f>
        <v>0</v>
      </c>
      <c r="AU25" s="4">
        <f>ROUND(('[1]OFF SPIRIT_5K'!BH61*100%),0)</f>
        <v>0</v>
      </c>
      <c r="AV25" s="4">
        <f>ROUND(('[1]OFF SPIRIT_5K'!BI61*100%),0)</f>
        <v>0</v>
      </c>
      <c r="AW25" s="4">
        <f>ROUND(('[1]OFF SPIRIT_5K'!BJ61*100%),0)</f>
        <v>0</v>
      </c>
      <c r="AX25" s="4">
        <f>ROUND(('[1]OFF SPIRIT_5K'!BK61*100%),0)</f>
        <v>0</v>
      </c>
      <c r="AY25" s="4">
        <f>ROUND(('[1]OFF SPIRIT_5K'!BL61*100%),0)</f>
        <v>0</v>
      </c>
      <c r="AZ25" s="4">
        <f>ROUND(('[1]OFF SPIRIT_5K'!BM61*100%),0)</f>
        <v>0</v>
      </c>
      <c r="BA25" s="4">
        <f>ROUND(('[1]OFF SPIRIT_5K'!BN61*100%),0)</f>
        <v>0</v>
      </c>
      <c r="BB25" s="4">
        <f>ROUND(('[1]OFF SPIRIT_5K'!BO61*100%),0)</f>
        <v>0</v>
      </c>
      <c r="BC25" s="4">
        <f>ROUND(('[1]OFF SPIRIT_5K'!BP61*100%),0)</f>
        <v>0</v>
      </c>
    </row>
    <row r="26" spans="1:55" ht="154.9" customHeight="1" x14ac:dyDescent="0.2">
      <c r="A26" s="4" t="s">
        <v>82</v>
      </c>
      <c r="B26" s="4" t="s">
        <v>83</v>
      </c>
      <c r="C26" s="4" t="s">
        <v>84</v>
      </c>
      <c r="D26" s="4" t="s">
        <v>85</v>
      </c>
      <c r="E26" s="4" t="s">
        <v>138</v>
      </c>
      <c r="F26" s="4" t="s">
        <v>87</v>
      </c>
      <c r="G26" s="4" t="s">
        <v>88</v>
      </c>
      <c r="H26" s="4" t="s">
        <v>139</v>
      </c>
      <c r="I26" s="4" t="s">
        <v>140</v>
      </c>
      <c r="J26" s="4" t="s">
        <v>21</v>
      </c>
      <c r="K26" s="4" t="s">
        <v>141</v>
      </c>
      <c r="L26" s="4" t="s">
        <v>143</v>
      </c>
      <c r="M26" s="4" t="s">
        <v>144</v>
      </c>
      <c r="N26" s="4" t="s">
        <v>145</v>
      </c>
      <c r="O26" s="4" t="s">
        <v>18</v>
      </c>
      <c r="P26" s="4" t="s">
        <v>92</v>
      </c>
      <c r="Q26" s="4" t="s">
        <v>146</v>
      </c>
      <c r="R26" s="4" t="s">
        <v>147</v>
      </c>
      <c r="S26" s="4" t="s">
        <v>148</v>
      </c>
      <c r="T26" s="8">
        <v>185</v>
      </c>
      <c r="U26" s="8">
        <f>T26*X26</f>
        <v>740</v>
      </c>
      <c r="V26" s="8">
        <v>74</v>
      </c>
      <c r="W26" s="8">
        <f>V26*X26</f>
        <v>296</v>
      </c>
      <c r="X26" s="14">
        <f t="shared" si="1"/>
        <v>4</v>
      </c>
      <c r="Y26" s="16" t="s">
        <v>0</v>
      </c>
      <c r="Z26" s="4">
        <f>ROUND(('[1]OFF SPIRIT_5K'!AM65*100%),0)</f>
        <v>0</v>
      </c>
      <c r="AA26" s="4">
        <f>ROUND(('[1]OFF SPIRIT_5K'!AN65*100%),0)</f>
        <v>0</v>
      </c>
      <c r="AB26" s="4">
        <f>ROUND(('[1]OFF SPIRIT_5K'!AO65*100%),0)</f>
        <v>0</v>
      </c>
      <c r="AC26" s="4">
        <f>ROUND(('[1]OFF SPIRIT_5K'!AP65*100%),0)</f>
        <v>0</v>
      </c>
      <c r="AD26" s="4">
        <f>ROUND(('[1]OFF SPIRIT_5K'!AQ65*100%),0)</f>
        <v>0</v>
      </c>
      <c r="AE26" s="4">
        <f>ROUND(('[1]OFF SPIRIT_5K'!AR65*100%),0)</f>
        <v>0</v>
      </c>
      <c r="AF26" s="4">
        <f>ROUND(('[1]OFF SPIRIT_5K'!AS65*100%),0)</f>
        <v>1</v>
      </c>
      <c r="AG26" s="4">
        <f>ROUND(('[1]OFF SPIRIT_5K'!AT65*100%),0)</f>
        <v>1</v>
      </c>
      <c r="AH26" s="4">
        <f>ROUND(('[1]OFF SPIRIT_5K'!AU65*100%),0)</f>
        <v>2</v>
      </c>
      <c r="AI26" s="4">
        <f>ROUND(('[1]OFF SPIRIT_5K'!AV65*100%),0)</f>
        <v>0</v>
      </c>
      <c r="AJ26" s="4">
        <f>ROUND(('[1]OFF SPIRIT_5K'!AW65*100%),0)</f>
        <v>0</v>
      </c>
      <c r="AK26" s="4">
        <f>ROUND(('[1]OFF SPIRIT_5K'!AX65*100%),0)</f>
        <v>0</v>
      </c>
      <c r="AL26" s="4">
        <f>ROUND(('[1]OFF SPIRIT_5K'!AY65*100%),0)</f>
        <v>0</v>
      </c>
      <c r="AM26" s="4">
        <f>ROUND(('[1]OFF SPIRIT_5K'!AZ65*100%),0)</f>
        <v>0</v>
      </c>
      <c r="AN26" s="4">
        <f>ROUND(('[1]OFF SPIRIT_5K'!BA65*100%),0)</f>
        <v>0</v>
      </c>
      <c r="AO26" s="4">
        <f>ROUND(('[1]OFF SPIRIT_5K'!BB65*100%),0)</f>
        <v>0</v>
      </c>
      <c r="AP26" s="4">
        <f>ROUND(('[1]OFF SPIRIT_5K'!BC65*100%),0)</f>
        <v>0</v>
      </c>
      <c r="AQ26" s="4">
        <f>ROUND(('[1]OFF SPIRIT_5K'!BD65*100%),0)</f>
        <v>0</v>
      </c>
      <c r="AR26" s="4">
        <f>ROUND(('[1]OFF SPIRIT_5K'!BE65*100%),0)</f>
        <v>0</v>
      </c>
      <c r="AS26" s="4">
        <f>ROUND(('[1]OFF SPIRIT_5K'!BF65*100%),0)</f>
        <v>0</v>
      </c>
      <c r="AT26" s="4">
        <f>ROUND(('[1]OFF SPIRIT_5K'!BG65*100%),0)</f>
        <v>0</v>
      </c>
      <c r="AU26" s="4">
        <f>ROUND(('[1]OFF SPIRIT_5K'!BH65*100%),0)</f>
        <v>0</v>
      </c>
      <c r="AV26" s="4">
        <f>ROUND(('[1]OFF SPIRIT_5K'!BI65*100%),0)</f>
        <v>0</v>
      </c>
      <c r="AW26" s="4">
        <f>ROUND(('[1]OFF SPIRIT_5K'!BJ65*100%),0)</f>
        <v>0</v>
      </c>
      <c r="AX26" s="4">
        <f>ROUND(('[1]OFF SPIRIT_5K'!BK65*100%),0)</f>
        <v>0</v>
      </c>
      <c r="AY26" s="4">
        <f>ROUND(('[1]OFF SPIRIT_5K'!BL65*100%),0)</f>
        <v>0</v>
      </c>
      <c r="AZ26" s="4">
        <f>ROUND(('[1]OFF SPIRIT_5K'!BM65*100%),0)</f>
        <v>0</v>
      </c>
      <c r="BA26" s="4">
        <f>ROUND(('[1]OFF SPIRIT_5K'!BN65*100%),0)</f>
        <v>0</v>
      </c>
      <c r="BB26" s="4">
        <f>ROUND(('[1]OFF SPIRIT_5K'!BO65*100%),0)</f>
        <v>0</v>
      </c>
      <c r="BC26" s="4">
        <f>ROUND(('[1]OFF SPIRIT_5K'!BP65*100%),0)</f>
        <v>0</v>
      </c>
    </row>
    <row r="27" spans="1:55" ht="154.9" customHeight="1" x14ac:dyDescent="0.2">
      <c r="A27" s="4" t="s">
        <v>82</v>
      </c>
      <c r="B27" s="4" t="s">
        <v>83</v>
      </c>
      <c r="C27" s="4" t="s">
        <v>84</v>
      </c>
      <c r="D27" s="4" t="s">
        <v>85</v>
      </c>
      <c r="E27" s="4" t="s">
        <v>138</v>
      </c>
      <c r="F27" s="4" t="s">
        <v>87</v>
      </c>
      <c r="G27" s="4" t="s">
        <v>88</v>
      </c>
      <c r="H27" s="4" t="s">
        <v>139</v>
      </c>
      <c r="I27" s="4" t="s">
        <v>140</v>
      </c>
      <c r="J27" s="4" t="s">
        <v>21</v>
      </c>
      <c r="K27" s="4" t="s">
        <v>141</v>
      </c>
      <c r="L27" s="4" t="s">
        <v>142</v>
      </c>
      <c r="M27" s="4" t="s">
        <v>140</v>
      </c>
      <c r="N27" s="4" t="s">
        <v>145</v>
      </c>
      <c r="O27" s="4" t="s">
        <v>18</v>
      </c>
      <c r="P27" s="4" t="s">
        <v>92</v>
      </c>
      <c r="Q27" s="4" t="s">
        <v>149</v>
      </c>
      <c r="R27" s="4" t="s">
        <v>147</v>
      </c>
      <c r="S27" s="4" t="s">
        <v>148</v>
      </c>
      <c r="T27" s="8">
        <v>185</v>
      </c>
      <c r="U27" s="8">
        <f>T27*X27</f>
        <v>4625</v>
      </c>
      <c r="V27" s="8">
        <v>74</v>
      </c>
      <c r="W27" s="8">
        <f>V27*X27</f>
        <v>1850</v>
      </c>
      <c r="X27" s="14">
        <f t="shared" si="1"/>
        <v>25</v>
      </c>
      <c r="Y27" s="16" t="s">
        <v>0</v>
      </c>
      <c r="Z27" s="4">
        <f>ROUND(('[1]OFF SPIRIT_5K'!AM66*100%),0)</f>
        <v>0</v>
      </c>
      <c r="AA27" s="4">
        <f>ROUND(('[1]OFF SPIRIT_5K'!AN66*100%),0)</f>
        <v>0</v>
      </c>
      <c r="AB27" s="4">
        <f>ROUND(('[1]OFF SPIRIT_5K'!AO66*100%),0)</f>
        <v>0</v>
      </c>
      <c r="AC27" s="4">
        <f>ROUND(('[1]OFF SPIRIT_5K'!AP66*100%),0)</f>
        <v>0</v>
      </c>
      <c r="AD27" s="4">
        <f>ROUND(('[1]OFF SPIRIT_5K'!AQ66*100%),0)</f>
        <v>0</v>
      </c>
      <c r="AE27" s="4">
        <f>ROUND(('[1]OFF SPIRIT_5K'!AR66*100%),0)</f>
        <v>0</v>
      </c>
      <c r="AF27" s="4">
        <f>ROUND(('[1]OFF SPIRIT_5K'!AS66*100%),0)</f>
        <v>2</v>
      </c>
      <c r="AG27" s="4">
        <f>ROUND(('[1]OFF SPIRIT_5K'!AT66*100%),0)</f>
        <v>2</v>
      </c>
      <c r="AH27" s="4">
        <f>ROUND(('[1]OFF SPIRIT_5K'!AU66*100%),0)</f>
        <v>8</v>
      </c>
      <c r="AI27" s="4">
        <f>ROUND(('[1]OFF SPIRIT_5K'!AV66*100%),0)</f>
        <v>4</v>
      </c>
      <c r="AJ27" s="4">
        <f>ROUND(('[1]OFF SPIRIT_5K'!AW66*100%),0)</f>
        <v>6</v>
      </c>
      <c r="AK27" s="4">
        <f>ROUND(('[1]OFF SPIRIT_5K'!AX66*100%),0)</f>
        <v>2</v>
      </c>
      <c r="AL27" s="4">
        <f>ROUND(('[1]OFF SPIRIT_5K'!AY66*100%),0)</f>
        <v>1</v>
      </c>
      <c r="AM27" s="4">
        <f>ROUND(('[1]OFF SPIRIT_5K'!AZ66*100%),0)</f>
        <v>0</v>
      </c>
      <c r="AN27" s="4">
        <f>ROUND(('[1]OFF SPIRIT_5K'!BA66*100%),0)</f>
        <v>0</v>
      </c>
      <c r="AO27" s="4">
        <f>ROUND(('[1]OFF SPIRIT_5K'!BB66*100%),0)</f>
        <v>0</v>
      </c>
      <c r="AP27" s="4">
        <f>ROUND(('[1]OFF SPIRIT_5K'!BC66*100%),0)</f>
        <v>0</v>
      </c>
      <c r="AQ27" s="4">
        <f>ROUND(('[1]OFF SPIRIT_5K'!BD66*100%),0)</f>
        <v>0</v>
      </c>
      <c r="AR27" s="4">
        <f>ROUND(('[1]OFF SPIRIT_5K'!BE66*100%),0)</f>
        <v>0</v>
      </c>
      <c r="AS27" s="4">
        <f>ROUND(('[1]OFF SPIRIT_5K'!BF66*100%),0)</f>
        <v>0</v>
      </c>
      <c r="AT27" s="4">
        <f>ROUND(('[1]OFF SPIRIT_5K'!BG66*100%),0)</f>
        <v>0</v>
      </c>
      <c r="AU27" s="4">
        <f>ROUND(('[1]OFF SPIRIT_5K'!BH66*100%),0)</f>
        <v>0</v>
      </c>
      <c r="AV27" s="4">
        <f>ROUND(('[1]OFF SPIRIT_5K'!BI66*100%),0)</f>
        <v>0</v>
      </c>
      <c r="AW27" s="4">
        <f>ROUND(('[1]OFF SPIRIT_5K'!BJ66*100%),0)</f>
        <v>0</v>
      </c>
      <c r="AX27" s="4">
        <f>ROUND(('[1]OFF SPIRIT_5K'!BK66*100%),0)</f>
        <v>0</v>
      </c>
      <c r="AY27" s="4">
        <f>ROUND(('[1]OFF SPIRIT_5K'!BL66*100%),0)</f>
        <v>0</v>
      </c>
      <c r="AZ27" s="4">
        <f>ROUND(('[1]OFF SPIRIT_5K'!BM66*100%),0)</f>
        <v>0</v>
      </c>
      <c r="BA27" s="4">
        <f>ROUND(('[1]OFF SPIRIT_5K'!BN66*100%),0)</f>
        <v>0</v>
      </c>
      <c r="BB27" s="4">
        <f>ROUND(('[1]OFF SPIRIT_5K'!BO66*100%),0)</f>
        <v>0</v>
      </c>
      <c r="BC27" s="4">
        <f>ROUND(('[1]OFF SPIRIT_5K'!BP66*100%),0)</f>
        <v>0</v>
      </c>
    </row>
    <row r="28" spans="1:55" ht="154.9" customHeight="1" x14ac:dyDescent="0.2">
      <c r="A28" s="4" t="s">
        <v>82</v>
      </c>
      <c r="B28" s="4" t="s">
        <v>83</v>
      </c>
      <c r="C28" s="4" t="s">
        <v>84</v>
      </c>
      <c r="D28" s="4" t="s">
        <v>85</v>
      </c>
      <c r="E28" s="4" t="s">
        <v>150</v>
      </c>
      <c r="F28" s="4" t="s">
        <v>87</v>
      </c>
      <c r="G28" s="4" t="s">
        <v>88</v>
      </c>
      <c r="H28" s="4" t="s">
        <v>128</v>
      </c>
      <c r="I28" s="4" t="s">
        <v>151</v>
      </c>
      <c r="J28" s="4" t="s">
        <v>21</v>
      </c>
      <c r="K28" s="4" t="s">
        <v>112</v>
      </c>
      <c r="L28" s="4" t="s">
        <v>152</v>
      </c>
      <c r="M28" s="4" t="s">
        <v>151</v>
      </c>
      <c r="N28" s="4" t="s">
        <v>153</v>
      </c>
      <c r="O28" s="4" t="s">
        <v>0</v>
      </c>
      <c r="P28" s="4" t="s">
        <v>92</v>
      </c>
      <c r="Q28" s="4" t="s">
        <v>154</v>
      </c>
      <c r="R28" s="4" t="s">
        <v>155</v>
      </c>
      <c r="S28" s="4" t="s">
        <v>156</v>
      </c>
      <c r="T28" s="8">
        <v>195</v>
      </c>
      <c r="U28" s="8">
        <f>T28*X28</f>
        <v>7410</v>
      </c>
      <c r="V28" s="8">
        <v>78</v>
      </c>
      <c r="W28" s="8">
        <f>V28*X28</f>
        <v>2964</v>
      </c>
      <c r="X28" s="14">
        <f t="shared" si="1"/>
        <v>38</v>
      </c>
      <c r="Y28" s="16" t="s">
        <v>0</v>
      </c>
      <c r="Z28" s="4">
        <f>ROUND(('[1]OFF SPIRIT_5K'!AM70*100%),0)</f>
        <v>0</v>
      </c>
      <c r="AA28" s="4">
        <f>ROUND(('[1]OFF SPIRIT_5K'!AN70*100%),0)</f>
        <v>0</v>
      </c>
      <c r="AB28" s="4">
        <f>ROUND(('[1]OFF SPIRIT_5K'!AO70*100%),0)</f>
        <v>0</v>
      </c>
      <c r="AC28" s="4">
        <f>ROUND(('[1]OFF SPIRIT_5K'!AP70*100%),0)</f>
        <v>0</v>
      </c>
      <c r="AD28" s="4">
        <f>ROUND(('[1]OFF SPIRIT_5K'!AQ70*100%),0)</f>
        <v>1</v>
      </c>
      <c r="AE28" s="4">
        <f>ROUND(('[1]OFF SPIRIT_5K'!AR70*100%),0)</f>
        <v>1</v>
      </c>
      <c r="AF28" s="4">
        <f>ROUND(('[1]OFF SPIRIT_5K'!AS70*100%),0)</f>
        <v>6</v>
      </c>
      <c r="AG28" s="4">
        <f>ROUND(('[1]OFF SPIRIT_5K'!AT70*100%),0)</f>
        <v>5</v>
      </c>
      <c r="AH28" s="4">
        <f>ROUND(('[1]OFF SPIRIT_5K'!AU70*100%),0)</f>
        <v>3</v>
      </c>
      <c r="AI28" s="4">
        <f>ROUND(('[1]OFF SPIRIT_5K'!AV70*100%),0)</f>
        <v>4</v>
      </c>
      <c r="AJ28" s="4">
        <f>ROUND(('[1]OFF SPIRIT_5K'!AW70*100%),0)</f>
        <v>12</v>
      </c>
      <c r="AK28" s="4">
        <f>ROUND(('[1]OFF SPIRIT_5K'!AX70*100%),0)</f>
        <v>6</v>
      </c>
      <c r="AL28" s="4">
        <f>ROUND(('[1]OFF SPIRIT_5K'!AY70*100%),0)</f>
        <v>0</v>
      </c>
      <c r="AM28" s="4">
        <f>ROUND(('[1]OFF SPIRIT_5K'!AZ70*100%),0)</f>
        <v>0</v>
      </c>
      <c r="AN28" s="4">
        <f>ROUND(('[1]OFF SPIRIT_5K'!BA70*100%),0)</f>
        <v>0</v>
      </c>
      <c r="AO28" s="4">
        <f>ROUND(('[1]OFF SPIRIT_5K'!BB70*100%),0)</f>
        <v>0</v>
      </c>
      <c r="AP28" s="4">
        <f>ROUND(('[1]OFF SPIRIT_5K'!BC70*100%),0)</f>
        <v>0</v>
      </c>
      <c r="AQ28" s="4">
        <f>ROUND(('[1]OFF SPIRIT_5K'!BD70*100%),0)</f>
        <v>0</v>
      </c>
      <c r="AR28" s="4">
        <f>ROUND(('[1]OFF SPIRIT_5K'!BE70*100%),0)</f>
        <v>0</v>
      </c>
      <c r="AS28" s="4">
        <f>ROUND(('[1]OFF SPIRIT_5K'!BF70*100%),0)</f>
        <v>0</v>
      </c>
      <c r="AT28" s="4">
        <f>ROUND(('[1]OFF SPIRIT_5K'!BG70*100%),0)</f>
        <v>0</v>
      </c>
      <c r="AU28" s="4">
        <f>ROUND(('[1]OFF SPIRIT_5K'!BH70*100%),0)</f>
        <v>0</v>
      </c>
      <c r="AV28" s="4">
        <f>ROUND(('[1]OFF SPIRIT_5K'!BI70*100%),0)</f>
        <v>0</v>
      </c>
      <c r="AW28" s="4">
        <f>ROUND(('[1]OFF SPIRIT_5K'!BJ70*100%),0)</f>
        <v>0</v>
      </c>
      <c r="AX28" s="4">
        <f>ROUND(('[1]OFF SPIRIT_5K'!BK70*100%),0)</f>
        <v>0</v>
      </c>
      <c r="AY28" s="4">
        <f>ROUND(('[1]OFF SPIRIT_5K'!BL70*100%),0)</f>
        <v>0</v>
      </c>
      <c r="AZ28" s="4">
        <f>ROUND(('[1]OFF SPIRIT_5K'!BM70*100%),0)</f>
        <v>0</v>
      </c>
      <c r="BA28" s="4">
        <f>ROUND(('[1]OFF SPIRIT_5K'!BN70*100%),0)</f>
        <v>0</v>
      </c>
      <c r="BB28" s="4">
        <f>ROUND(('[1]OFF SPIRIT_5K'!BO70*100%),0)</f>
        <v>0</v>
      </c>
      <c r="BC28" s="4">
        <f>ROUND(('[1]OFF SPIRIT_5K'!BP70*100%),0)</f>
        <v>0</v>
      </c>
    </row>
    <row r="29" spans="1:55" ht="154.9" customHeight="1" x14ac:dyDescent="0.2">
      <c r="A29" s="4" t="s">
        <v>82</v>
      </c>
      <c r="B29" s="4" t="s">
        <v>83</v>
      </c>
      <c r="C29" s="4" t="s">
        <v>84</v>
      </c>
      <c r="D29" s="4" t="s">
        <v>85</v>
      </c>
      <c r="E29" s="4" t="s">
        <v>158</v>
      </c>
      <c r="F29" s="4" t="s">
        <v>87</v>
      </c>
      <c r="G29" s="4" t="s">
        <v>88</v>
      </c>
      <c r="H29" s="4" t="s">
        <v>128</v>
      </c>
      <c r="I29" s="4" t="s">
        <v>159</v>
      </c>
      <c r="J29" s="4" t="s">
        <v>21</v>
      </c>
      <c r="K29" s="4" t="s">
        <v>112</v>
      </c>
      <c r="L29" s="4" t="s">
        <v>160</v>
      </c>
      <c r="M29" s="4" t="s">
        <v>159</v>
      </c>
      <c r="N29" s="4" t="s">
        <v>162</v>
      </c>
      <c r="O29" s="4" t="s">
        <v>0</v>
      </c>
      <c r="P29" s="4" t="s">
        <v>92</v>
      </c>
      <c r="Q29" s="4" t="s">
        <v>163</v>
      </c>
      <c r="R29" s="4" t="s">
        <v>164</v>
      </c>
      <c r="S29" s="4" t="s">
        <v>165</v>
      </c>
      <c r="T29" s="8">
        <v>195</v>
      </c>
      <c r="U29" s="8">
        <f>T29*X29</f>
        <v>1755</v>
      </c>
      <c r="V29" s="8">
        <v>78</v>
      </c>
      <c r="W29" s="8">
        <f>V29*X29</f>
        <v>702</v>
      </c>
      <c r="X29" s="14">
        <f t="shared" si="1"/>
        <v>9</v>
      </c>
      <c r="Y29" s="16" t="s">
        <v>0</v>
      </c>
      <c r="Z29" s="4">
        <f>ROUND(('[1]OFF SPIRIT_5K'!AM73*100%),0)</f>
        <v>0</v>
      </c>
      <c r="AA29" s="4">
        <f>ROUND(('[1]OFF SPIRIT_5K'!AN73*100%),0)</f>
        <v>0</v>
      </c>
      <c r="AB29" s="4">
        <f>ROUND(('[1]OFF SPIRIT_5K'!AO73*100%),0)</f>
        <v>0</v>
      </c>
      <c r="AC29" s="4">
        <f>ROUND(('[1]OFF SPIRIT_5K'!AP73*100%),0)</f>
        <v>0</v>
      </c>
      <c r="AD29" s="4">
        <f>ROUND(('[1]OFF SPIRIT_5K'!AQ73*100%),0)</f>
        <v>0</v>
      </c>
      <c r="AE29" s="4">
        <f>ROUND(('[1]OFF SPIRIT_5K'!AR73*100%),0)</f>
        <v>1</v>
      </c>
      <c r="AF29" s="4">
        <f>ROUND(('[1]OFF SPIRIT_5K'!AS73*100%),0)</f>
        <v>1</v>
      </c>
      <c r="AG29" s="4">
        <f>ROUND(('[1]OFF SPIRIT_5K'!AT73*100%),0)</f>
        <v>1</v>
      </c>
      <c r="AH29" s="4">
        <f>ROUND(('[1]OFF SPIRIT_5K'!AU73*100%),0)</f>
        <v>2</v>
      </c>
      <c r="AI29" s="4">
        <f>ROUND(('[1]OFF SPIRIT_5K'!AV73*100%),0)</f>
        <v>1</v>
      </c>
      <c r="AJ29" s="4">
        <f>ROUND(('[1]OFF SPIRIT_5K'!AW73*100%),0)</f>
        <v>1</v>
      </c>
      <c r="AK29" s="4">
        <f>ROUND(('[1]OFF SPIRIT_5K'!AX73*100%),0)</f>
        <v>2</v>
      </c>
      <c r="AL29" s="4">
        <f>ROUND(('[1]OFF SPIRIT_5K'!AY73*100%),0)</f>
        <v>0</v>
      </c>
      <c r="AM29" s="4">
        <f>ROUND(('[1]OFF SPIRIT_5K'!AZ73*100%),0)</f>
        <v>0</v>
      </c>
      <c r="AN29" s="4">
        <f>ROUND(('[1]OFF SPIRIT_5K'!BA73*100%),0)</f>
        <v>0</v>
      </c>
      <c r="AO29" s="4">
        <f>ROUND(('[1]OFF SPIRIT_5K'!BB73*100%),0)</f>
        <v>0</v>
      </c>
      <c r="AP29" s="4">
        <f>ROUND(('[1]OFF SPIRIT_5K'!BC73*100%),0)</f>
        <v>0</v>
      </c>
      <c r="AQ29" s="4">
        <f>ROUND(('[1]OFF SPIRIT_5K'!BD73*100%),0)</f>
        <v>0</v>
      </c>
      <c r="AR29" s="4">
        <f>ROUND(('[1]OFF SPIRIT_5K'!BE73*100%),0)</f>
        <v>0</v>
      </c>
      <c r="AS29" s="4">
        <f>ROUND(('[1]OFF SPIRIT_5K'!BF73*100%),0)</f>
        <v>0</v>
      </c>
      <c r="AT29" s="4">
        <f>ROUND(('[1]OFF SPIRIT_5K'!BG73*100%),0)</f>
        <v>0</v>
      </c>
      <c r="AU29" s="4">
        <f>ROUND(('[1]OFF SPIRIT_5K'!BH73*100%),0)</f>
        <v>0</v>
      </c>
      <c r="AV29" s="4">
        <f>ROUND(('[1]OFF SPIRIT_5K'!BI73*100%),0)</f>
        <v>0</v>
      </c>
      <c r="AW29" s="4">
        <f>ROUND(('[1]OFF SPIRIT_5K'!BJ73*100%),0)</f>
        <v>0</v>
      </c>
      <c r="AX29" s="4">
        <f>ROUND(('[1]OFF SPIRIT_5K'!BK73*100%),0)</f>
        <v>0</v>
      </c>
      <c r="AY29" s="4">
        <f>ROUND(('[1]OFF SPIRIT_5K'!BL73*100%),0)</f>
        <v>0</v>
      </c>
      <c r="AZ29" s="4">
        <f>ROUND(('[1]OFF SPIRIT_5K'!BM73*100%),0)</f>
        <v>0</v>
      </c>
      <c r="BA29" s="4">
        <f>ROUND(('[1]OFF SPIRIT_5K'!BN73*100%),0)</f>
        <v>0</v>
      </c>
      <c r="BB29" s="4">
        <f>ROUND(('[1]OFF SPIRIT_5K'!BO73*100%),0)</f>
        <v>0</v>
      </c>
      <c r="BC29" s="4">
        <f>ROUND(('[1]OFF SPIRIT_5K'!BP73*100%),0)</f>
        <v>0</v>
      </c>
    </row>
    <row r="30" spans="1:55" ht="154.9" customHeight="1" x14ac:dyDescent="0.2">
      <c r="A30" s="4" t="s">
        <v>82</v>
      </c>
      <c r="B30" s="4" t="s">
        <v>83</v>
      </c>
      <c r="C30" s="4" t="s">
        <v>84</v>
      </c>
      <c r="D30" s="4" t="s">
        <v>85</v>
      </c>
      <c r="E30" s="4" t="s">
        <v>158</v>
      </c>
      <c r="F30" s="4" t="s">
        <v>87</v>
      </c>
      <c r="G30" s="4" t="s">
        <v>88</v>
      </c>
      <c r="H30" s="4" t="s">
        <v>128</v>
      </c>
      <c r="I30" s="4" t="s">
        <v>159</v>
      </c>
      <c r="J30" s="4" t="s">
        <v>21</v>
      </c>
      <c r="K30" s="4" t="s">
        <v>112</v>
      </c>
      <c r="L30" s="4" t="s">
        <v>166</v>
      </c>
      <c r="M30" s="4" t="s">
        <v>167</v>
      </c>
      <c r="N30" s="4" t="s">
        <v>162</v>
      </c>
      <c r="O30" s="4" t="s">
        <v>0</v>
      </c>
      <c r="P30" s="4" t="s">
        <v>92</v>
      </c>
      <c r="Q30" s="4" t="s">
        <v>168</v>
      </c>
      <c r="R30" s="4" t="s">
        <v>164</v>
      </c>
      <c r="S30" s="4" t="s">
        <v>165</v>
      </c>
      <c r="T30" s="8">
        <v>195</v>
      </c>
      <c r="U30" s="8">
        <f>T30*X30</f>
        <v>1560</v>
      </c>
      <c r="V30" s="8">
        <v>78</v>
      </c>
      <c r="W30" s="8">
        <f>V30*X30</f>
        <v>624</v>
      </c>
      <c r="X30" s="14">
        <f t="shared" si="1"/>
        <v>8</v>
      </c>
      <c r="Y30" s="16" t="s">
        <v>0</v>
      </c>
      <c r="Z30" s="4">
        <f>ROUND(('[1]OFF SPIRIT_5K'!AM74*100%),0)</f>
        <v>0</v>
      </c>
      <c r="AA30" s="4">
        <f>ROUND(('[1]OFF SPIRIT_5K'!AN74*100%),0)</f>
        <v>0</v>
      </c>
      <c r="AB30" s="4">
        <f>ROUND(('[1]OFF SPIRIT_5K'!AO74*100%),0)</f>
        <v>0</v>
      </c>
      <c r="AC30" s="4">
        <f>ROUND(('[1]OFF SPIRIT_5K'!AP74*100%),0)</f>
        <v>0</v>
      </c>
      <c r="AD30" s="4">
        <f>ROUND(('[1]OFF SPIRIT_5K'!AQ74*100%),0)</f>
        <v>0</v>
      </c>
      <c r="AE30" s="4">
        <f>ROUND(('[1]OFF SPIRIT_5K'!AR74*100%),0)</f>
        <v>0</v>
      </c>
      <c r="AF30" s="4">
        <f>ROUND(('[1]OFF SPIRIT_5K'!AS74*100%),0)</f>
        <v>1</v>
      </c>
      <c r="AG30" s="4">
        <f>ROUND(('[1]OFF SPIRIT_5K'!AT74*100%),0)</f>
        <v>0</v>
      </c>
      <c r="AH30" s="4">
        <f>ROUND(('[1]OFF SPIRIT_5K'!AU74*100%),0)</f>
        <v>2</v>
      </c>
      <c r="AI30" s="4">
        <f>ROUND(('[1]OFF SPIRIT_5K'!AV74*100%),0)</f>
        <v>1</v>
      </c>
      <c r="AJ30" s="4">
        <f>ROUND(('[1]OFF SPIRIT_5K'!AW74*100%),0)</f>
        <v>2</v>
      </c>
      <c r="AK30" s="4">
        <f>ROUND(('[1]OFF SPIRIT_5K'!AX74*100%),0)</f>
        <v>1</v>
      </c>
      <c r="AL30" s="4">
        <f>ROUND(('[1]OFF SPIRIT_5K'!AY74*100%),0)</f>
        <v>1</v>
      </c>
      <c r="AM30" s="4">
        <f>ROUND(('[1]OFF SPIRIT_5K'!AZ74*100%),0)</f>
        <v>0</v>
      </c>
      <c r="AN30" s="4">
        <f>ROUND(('[1]OFF SPIRIT_5K'!BA74*100%),0)</f>
        <v>0</v>
      </c>
      <c r="AO30" s="4">
        <f>ROUND(('[1]OFF SPIRIT_5K'!BB74*100%),0)</f>
        <v>0</v>
      </c>
      <c r="AP30" s="4">
        <f>ROUND(('[1]OFF SPIRIT_5K'!BC74*100%),0)</f>
        <v>0</v>
      </c>
      <c r="AQ30" s="4">
        <f>ROUND(('[1]OFF SPIRIT_5K'!BD74*100%),0)</f>
        <v>0</v>
      </c>
      <c r="AR30" s="4">
        <f>ROUND(('[1]OFF SPIRIT_5K'!BE74*100%),0)</f>
        <v>0</v>
      </c>
      <c r="AS30" s="4">
        <f>ROUND(('[1]OFF SPIRIT_5K'!BF74*100%),0)</f>
        <v>0</v>
      </c>
      <c r="AT30" s="4">
        <f>ROUND(('[1]OFF SPIRIT_5K'!BG74*100%),0)</f>
        <v>0</v>
      </c>
      <c r="AU30" s="4">
        <f>ROUND(('[1]OFF SPIRIT_5K'!BH74*100%),0)</f>
        <v>0</v>
      </c>
      <c r="AV30" s="4">
        <f>ROUND(('[1]OFF SPIRIT_5K'!BI74*100%),0)</f>
        <v>0</v>
      </c>
      <c r="AW30" s="4">
        <f>ROUND(('[1]OFF SPIRIT_5K'!BJ74*100%),0)</f>
        <v>0</v>
      </c>
      <c r="AX30" s="4">
        <f>ROUND(('[1]OFF SPIRIT_5K'!BK74*100%),0)</f>
        <v>0</v>
      </c>
      <c r="AY30" s="4">
        <f>ROUND(('[1]OFF SPIRIT_5K'!BL74*100%),0)</f>
        <v>0</v>
      </c>
      <c r="AZ30" s="4">
        <f>ROUND(('[1]OFF SPIRIT_5K'!BM74*100%),0)</f>
        <v>0</v>
      </c>
      <c r="BA30" s="4">
        <f>ROUND(('[1]OFF SPIRIT_5K'!BN74*100%),0)</f>
        <v>0</v>
      </c>
      <c r="BB30" s="4">
        <f>ROUND(('[1]OFF SPIRIT_5K'!BO74*100%),0)</f>
        <v>0</v>
      </c>
      <c r="BC30" s="4">
        <f>ROUND(('[1]OFF SPIRIT_5K'!BP74*100%),0)</f>
        <v>0</v>
      </c>
    </row>
    <row r="31" spans="1:55" ht="154.9" customHeight="1" x14ac:dyDescent="0.2">
      <c r="A31" s="4" t="s">
        <v>82</v>
      </c>
      <c r="B31" s="4" t="s">
        <v>83</v>
      </c>
      <c r="C31" s="4" t="s">
        <v>84</v>
      </c>
      <c r="D31" s="4" t="s">
        <v>85</v>
      </c>
      <c r="E31" s="4" t="s">
        <v>170</v>
      </c>
      <c r="F31" s="4" t="s">
        <v>87</v>
      </c>
      <c r="G31" s="4" t="s">
        <v>88</v>
      </c>
      <c r="H31" s="4" t="s">
        <v>171</v>
      </c>
      <c r="I31" s="4" t="s">
        <v>172</v>
      </c>
      <c r="J31" s="4" t="s">
        <v>21</v>
      </c>
      <c r="K31" s="4" t="s">
        <v>112</v>
      </c>
      <c r="L31" s="4" t="s">
        <v>173</v>
      </c>
      <c r="M31" s="4" t="s">
        <v>174</v>
      </c>
      <c r="N31" s="4" t="s">
        <v>175</v>
      </c>
      <c r="O31" s="4" t="s">
        <v>18</v>
      </c>
      <c r="P31" s="4" t="s">
        <v>92</v>
      </c>
      <c r="Q31" s="4" t="s">
        <v>176</v>
      </c>
      <c r="R31" s="4" t="s">
        <v>177</v>
      </c>
      <c r="S31" s="4" t="s">
        <v>178</v>
      </c>
      <c r="T31" s="8">
        <v>185</v>
      </c>
      <c r="U31" s="8">
        <f>T31*X31</f>
        <v>925</v>
      </c>
      <c r="V31" s="8">
        <v>74</v>
      </c>
      <c r="W31" s="8">
        <f>V31*X31</f>
        <v>370</v>
      </c>
      <c r="X31" s="14">
        <f t="shared" si="1"/>
        <v>5</v>
      </c>
      <c r="Y31" s="16" t="s">
        <v>0</v>
      </c>
      <c r="Z31" s="4">
        <f>ROUND(('[1]OFF SPIRIT_5K'!AM78*100%),0)</f>
        <v>0</v>
      </c>
      <c r="AA31" s="4">
        <f>ROUND(('[1]OFF SPIRIT_5K'!AN78*100%),0)</f>
        <v>0</v>
      </c>
      <c r="AB31" s="4">
        <f>ROUND(('[1]OFF SPIRIT_5K'!AO78*100%),0)</f>
        <v>0</v>
      </c>
      <c r="AC31" s="4">
        <f>ROUND(('[1]OFF SPIRIT_5K'!AP78*100%),0)</f>
        <v>0</v>
      </c>
      <c r="AD31" s="4">
        <f>ROUND(('[1]OFF SPIRIT_5K'!AQ78*100%),0)</f>
        <v>0</v>
      </c>
      <c r="AE31" s="4">
        <f>ROUND(('[1]OFF SPIRIT_5K'!AR78*100%),0)</f>
        <v>0</v>
      </c>
      <c r="AF31" s="4">
        <f>ROUND(('[1]OFF SPIRIT_5K'!AS78*100%),0)</f>
        <v>1</v>
      </c>
      <c r="AG31" s="4">
        <f>ROUND(('[1]OFF SPIRIT_5K'!AT78*100%),0)</f>
        <v>2</v>
      </c>
      <c r="AH31" s="4">
        <f>ROUND(('[1]OFF SPIRIT_5K'!AU78*100%),0)</f>
        <v>1</v>
      </c>
      <c r="AI31" s="4">
        <f>ROUND(('[1]OFF SPIRIT_5K'!AV78*100%),0)</f>
        <v>1</v>
      </c>
      <c r="AJ31" s="4">
        <f>ROUND(('[1]OFF SPIRIT_5K'!AW78*100%),0)</f>
        <v>0</v>
      </c>
      <c r="AK31" s="4">
        <f>ROUND(('[1]OFF SPIRIT_5K'!AX78*100%),0)</f>
        <v>0</v>
      </c>
      <c r="AL31" s="4">
        <f>ROUND(('[1]OFF SPIRIT_5K'!AY78*100%),0)</f>
        <v>0</v>
      </c>
      <c r="AM31" s="4">
        <f>ROUND(('[1]OFF SPIRIT_5K'!AZ78*100%),0)</f>
        <v>0</v>
      </c>
      <c r="AN31" s="4">
        <f>ROUND(('[1]OFF SPIRIT_5K'!BA78*100%),0)</f>
        <v>0</v>
      </c>
      <c r="AO31" s="4">
        <f>ROUND(('[1]OFF SPIRIT_5K'!BB78*100%),0)</f>
        <v>0</v>
      </c>
      <c r="AP31" s="4">
        <f>ROUND(('[1]OFF SPIRIT_5K'!BC78*100%),0)</f>
        <v>0</v>
      </c>
      <c r="AQ31" s="4">
        <f>ROUND(('[1]OFF SPIRIT_5K'!BD78*100%),0)</f>
        <v>0</v>
      </c>
      <c r="AR31" s="4">
        <f>ROUND(('[1]OFF SPIRIT_5K'!BE78*100%),0)</f>
        <v>0</v>
      </c>
      <c r="AS31" s="4">
        <f>ROUND(('[1]OFF SPIRIT_5K'!BF78*100%),0)</f>
        <v>0</v>
      </c>
      <c r="AT31" s="4">
        <f>ROUND(('[1]OFF SPIRIT_5K'!BG78*100%),0)</f>
        <v>0</v>
      </c>
      <c r="AU31" s="4">
        <f>ROUND(('[1]OFF SPIRIT_5K'!BH78*100%),0)</f>
        <v>0</v>
      </c>
      <c r="AV31" s="4">
        <f>ROUND(('[1]OFF SPIRIT_5K'!BI78*100%),0)</f>
        <v>0</v>
      </c>
      <c r="AW31" s="4">
        <f>ROUND(('[1]OFF SPIRIT_5K'!BJ78*100%),0)</f>
        <v>0</v>
      </c>
      <c r="AX31" s="4">
        <f>ROUND(('[1]OFF SPIRIT_5K'!BK78*100%),0)</f>
        <v>0</v>
      </c>
      <c r="AY31" s="4">
        <f>ROUND(('[1]OFF SPIRIT_5K'!BL78*100%),0)</f>
        <v>0</v>
      </c>
      <c r="AZ31" s="4">
        <f>ROUND(('[1]OFF SPIRIT_5K'!BM78*100%),0)</f>
        <v>0</v>
      </c>
      <c r="BA31" s="4">
        <f>ROUND(('[1]OFF SPIRIT_5K'!BN78*100%),0)</f>
        <v>0</v>
      </c>
      <c r="BB31" s="4">
        <f>ROUND(('[1]OFF SPIRIT_5K'!BO78*100%),0)</f>
        <v>0</v>
      </c>
      <c r="BC31" s="4">
        <f>ROUND(('[1]OFF SPIRIT_5K'!BP78*100%),0)</f>
        <v>0</v>
      </c>
    </row>
    <row r="32" spans="1:55" ht="154.9" customHeight="1" x14ac:dyDescent="0.2">
      <c r="A32" s="4" t="s">
        <v>82</v>
      </c>
      <c r="B32" s="4" t="s">
        <v>83</v>
      </c>
      <c r="C32" s="4" t="s">
        <v>84</v>
      </c>
      <c r="D32" s="4" t="s">
        <v>85</v>
      </c>
      <c r="E32" s="4" t="s">
        <v>170</v>
      </c>
      <c r="F32" s="4" t="s">
        <v>87</v>
      </c>
      <c r="G32" s="4" t="s">
        <v>88</v>
      </c>
      <c r="H32" s="4" t="s">
        <v>171</v>
      </c>
      <c r="I32" s="4" t="s">
        <v>172</v>
      </c>
      <c r="J32" s="4" t="s">
        <v>21</v>
      </c>
      <c r="K32" s="4" t="s">
        <v>93</v>
      </c>
      <c r="L32" s="4" t="s">
        <v>173</v>
      </c>
      <c r="M32" s="4" t="s">
        <v>174</v>
      </c>
      <c r="N32" s="4" t="s">
        <v>182</v>
      </c>
      <c r="O32" s="4" t="s">
        <v>0</v>
      </c>
      <c r="P32" s="4" t="s">
        <v>92</v>
      </c>
      <c r="Q32" s="4" t="s">
        <v>183</v>
      </c>
      <c r="R32" s="4" t="s">
        <v>184</v>
      </c>
      <c r="S32" s="4" t="s">
        <v>185</v>
      </c>
      <c r="T32" s="8">
        <v>160</v>
      </c>
      <c r="U32" s="8">
        <f>T32*X32</f>
        <v>480</v>
      </c>
      <c r="V32" s="8">
        <v>64</v>
      </c>
      <c r="W32" s="8">
        <f>V32*X32</f>
        <v>192</v>
      </c>
      <c r="X32" s="14">
        <f t="shared" si="1"/>
        <v>3</v>
      </c>
      <c r="Y32" s="16" t="s">
        <v>0</v>
      </c>
      <c r="Z32" s="4">
        <f>ROUND(('[1]OFF SPIRIT_5K'!AM81*100%),0)</f>
        <v>0</v>
      </c>
      <c r="AA32" s="4">
        <f>ROUND(('[1]OFF SPIRIT_5K'!AN81*100%),0)</f>
        <v>0</v>
      </c>
      <c r="AB32" s="4">
        <f>ROUND(('[1]OFF SPIRIT_5K'!AO81*100%),0)</f>
        <v>0</v>
      </c>
      <c r="AC32" s="4">
        <f>ROUND(('[1]OFF SPIRIT_5K'!AP81*100%),0)</f>
        <v>0</v>
      </c>
      <c r="AD32" s="4">
        <f>ROUND(('[1]OFF SPIRIT_5K'!AQ81*100%),0)</f>
        <v>0</v>
      </c>
      <c r="AE32" s="4">
        <f>ROUND(('[1]OFF SPIRIT_5K'!AR81*100%),0)</f>
        <v>0</v>
      </c>
      <c r="AF32" s="4">
        <f>ROUND(('[1]OFF SPIRIT_5K'!AS81*100%),0)</f>
        <v>0</v>
      </c>
      <c r="AG32" s="4">
        <f>ROUND(('[1]OFF SPIRIT_5K'!AT81*100%),0)</f>
        <v>2</v>
      </c>
      <c r="AH32" s="4">
        <f>ROUND(('[1]OFF SPIRIT_5K'!AU81*100%),0)</f>
        <v>1</v>
      </c>
      <c r="AI32" s="4">
        <f>ROUND(('[1]OFF SPIRIT_5K'!AV81*100%),0)</f>
        <v>0</v>
      </c>
      <c r="AJ32" s="4">
        <f>ROUND(('[1]OFF SPIRIT_5K'!AW81*100%),0)</f>
        <v>0</v>
      </c>
      <c r="AK32" s="4">
        <f>ROUND(('[1]OFF SPIRIT_5K'!AX81*100%),0)</f>
        <v>0</v>
      </c>
      <c r="AL32" s="4">
        <f>ROUND(('[1]OFF SPIRIT_5K'!AY81*100%),0)</f>
        <v>0</v>
      </c>
      <c r="AM32" s="4">
        <f>ROUND(('[1]OFF SPIRIT_5K'!AZ81*100%),0)</f>
        <v>0</v>
      </c>
      <c r="AN32" s="4">
        <f>ROUND(('[1]OFF SPIRIT_5K'!BA81*100%),0)</f>
        <v>0</v>
      </c>
      <c r="AO32" s="4">
        <f>ROUND(('[1]OFF SPIRIT_5K'!BB81*100%),0)</f>
        <v>0</v>
      </c>
      <c r="AP32" s="4">
        <f>ROUND(('[1]OFF SPIRIT_5K'!BC81*100%),0)</f>
        <v>0</v>
      </c>
      <c r="AQ32" s="4">
        <f>ROUND(('[1]OFF SPIRIT_5K'!BD81*100%),0)</f>
        <v>0</v>
      </c>
      <c r="AR32" s="4">
        <f>ROUND(('[1]OFF SPIRIT_5K'!BE81*100%),0)</f>
        <v>0</v>
      </c>
      <c r="AS32" s="4">
        <f>ROUND(('[1]OFF SPIRIT_5K'!BF81*100%),0)</f>
        <v>0</v>
      </c>
      <c r="AT32" s="4">
        <f>ROUND(('[1]OFF SPIRIT_5K'!BG81*100%),0)</f>
        <v>0</v>
      </c>
      <c r="AU32" s="4">
        <f>ROUND(('[1]OFF SPIRIT_5K'!BH81*100%),0)</f>
        <v>0</v>
      </c>
      <c r="AV32" s="4">
        <f>ROUND(('[1]OFF SPIRIT_5K'!BI81*100%),0)</f>
        <v>0</v>
      </c>
      <c r="AW32" s="4">
        <f>ROUND(('[1]OFF SPIRIT_5K'!BJ81*100%),0)</f>
        <v>0</v>
      </c>
      <c r="AX32" s="4">
        <f>ROUND(('[1]OFF SPIRIT_5K'!BK81*100%),0)</f>
        <v>0</v>
      </c>
      <c r="AY32" s="4">
        <f>ROUND(('[1]OFF SPIRIT_5K'!BL81*100%),0)</f>
        <v>0</v>
      </c>
      <c r="AZ32" s="4">
        <f>ROUND(('[1]OFF SPIRIT_5K'!BM81*100%),0)</f>
        <v>0</v>
      </c>
      <c r="BA32" s="4">
        <f>ROUND(('[1]OFF SPIRIT_5K'!BN81*100%),0)</f>
        <v>0</v>
      </c>
      <c r="BB32" s="4">
        <f>ROUND(('[1]OFF SPIRIT_5K'!BO81*100%),0)</f>
        <v>0</v>
      </c>
      <c r="BC32" s="4">
        <f>ROUND(('[1]OFF SPIRIT_5K'!BP81*100%),0)</f>
        <v>0</v>
      </c>
    </row>
    <row r="33" spans="1:55" ht="154.9" customHeight="1" x14ac:dyDescent="0.2">
      <c r="A33" s="4" t="s">
        <v>82</v>
      </c>
      <c r="B33" s="4" t="s">
        <v>83</v>
      </c>
      <c r="C33" s="4" t="s">
        <v>84</v>
      </c>
      <c r="D33" s="4" t="s">
        <v>85</v>
      </c>
      <c r="E33" s="4" t="s">
        <v>170</v>
      </c>
      <c r="F33" s="4" t="s">
        <v>87</v>
      </c>
      <c r="G33" s="4" t="s">
        <v>88</v>
      </c>
      <c r="H33" s="4" t="s">
        <v>171</v>
      </c>
      <c r="I33" s="4" t="s">
        <v>172</v>
      </c>
      <c r="J33" s="4" t="s">
        <v>21</v>
      </c>
      <c r="K33" s="4" t="s">
        <v>93</v>
      </c>
      <c r="L33" s="4" t="s">
        <v>179</v>
      </c>
      <c r="M33" s="4" t="s">
        <v>172</v>
      </c>
      <c r="N33" s="4" t="s">
        <v>182</v>
      </c>
      <c r="O33" s="4" t="s">
        <v>0</v>
      </c>
      <c r="P33" s="4" t="s">
        <v>92</v>
      </c>
      <c r="Q33" s="4" t="s">
        <v>186</v>
      </c>
      <c r="R33" s="4" t="s">
        <v>184</v>
      </c>
      <c r="S33" s="4" t="s">
        <v>185</v>
      </c>
      <c r="T33" s="8">
        <v>160</v>
      </c>
      <c r="U33" s="8">
        <f>T33*X33</f>
        <v>320</v>
      </c>
      <c r="V33" s="8">
        <v>64</v>
      </c>
      <c r="W33" s="8">
        <f>V33*X33</f>
        <v>128</v>
      </c>
      <c r="X33" s="14">
        <f t="shared" si="1"/>
        <v>2</v>
      </c>
      <c r="Y33" s="16" t="s">
        <v>0</v>
      </c>
      <c r="Z33" s="4">
        <f>ROUND(('[1]OFF SPIRIT_5K'!AM82*100%),0)</f>
        <v>0</v>
      </c>
      <c r="AA33" s="4">
        <f>ROUND(('[1]OFF SPIRIT_5K'!AN82*100%),0)</f>
        <v>0</v>
      </c>
      <c r="AB33" s="4">
        <f>ROUND(('[1]OFF SPIRIT_5K'!AO82*100%),0)</f>
        <v>0</v>
      </c>
      <c r="AC33" s="4">
        <f>ROUND(('[1]OFF SPIRIT_5K'!AP82*100%),0)</f>
        <v>0</v>
      </c>
      <c r="AD33" s="4">
        <f>ROUND(('[1]OFF SPIRIT_5K'!AQ82*100%),0)</f>
        <v>0</v>
      </c>
      <c r="AE33" s="4">
        <f>ROUND(('[1]OFF SPIRIT_5K'!AR82*100%),0)</f>
        <v>0</v>
      </c>
      <c r="AF33" s="4">
        <f>ROUND(('[1]OFF SPIRIT_5K'!AS82*100%),0)</f>
        <v>0</v>
      </c>
      <c r="AG33" s="4">
        <f>ROUND(('[1]OFF SPIRIT_5K'!AT82*100%),0)</f>
        <v>1</v>
      </c>
      <c r="AH33" s="4">
        <f>ROUND(('[1]OFF SPIRIT_5K'!AU82*100%),0)</f>
        <v>0</v>
      </c>
      <c r="AI33" s="4">
        <f>ROUND(('[1]OFF SPIRIT_5K'!AV82*100%),0)</f>
        <v>0</v>
      </c>
      <c r="AJ33" s="4">
        <f>ROUND(('[1]OFF SPIRIT_5K'!AW82*100%),0)</f>
        <v>0</v>
      </c>
      <c r="AK33" s="4">
        <f>ROUND(('[1]OFF SPIRIT_5K'!AX82*100%),0)</f>
        <v>1</v>
      </c>
      <c r="AL33" s="4">
        <f>ROUND(('[1]OFF SPIRIT_5K'!AY82*100%),0)</f>
        <v>0</v>
      </c>
      <c r="AM33" s="4">
        <f>ROUND(('[1]OFF SPIRIT_5K'!AZ82*100%),0)</f>
        <v>0</v>
      </c>
      <c r="AN33" s="4">
        <f>ROUND(('[1]OFF SPIRIT_5K'!BA82*100%),0)</f>
        <v>0</v>
      </c>
      <c r="AO33" s="4">
        <f>ROUND(('[1]OFF SPIRIT_5K'!BB82*100%),0)</f>
        <v>0</v>
      </c>
      <c r="AP33" s="4">
        <f>ROUND(('[1]OFF SPIRIT_5K'!BC82*100%),0)</f>
        <v>0</v>
      </c>
      <c r="AQ33" s="4">
        <f>ROUND(('[1]OFF SPIRIT_5K'!BD82*100%),0)</f>
        <v>0</v>
      </c>
      <c r="AR33" s="4">
        <f>ROUND(('[1]OFF SPIRIT_5K'!BE82*100%),0)</f>
        <v>0</v>
      </c>
      <c r="AS33" s="4">
        <f>ROUND(('[1]OFF SPIRIT_5K'!BF82*100%),0)</f>
        <v>0</v>
      </c>
      <c r="AT33" s="4">
        <f>ROUND(('[1]OFF SPIRIT_5K'!BG82*100%),0)</f>
        <v>0</v>
      </c>
      <c r="AU33" s="4">
        <f>ROUND(('[1]OFF SPIRIT_5K'!BH82*100%),0)</f>
        <v>0</v>
      </c>
      <c r="AV33" s="4">
        <f>ROUND(('[1]OFF SPIRIT_5K'!BI82*100%),0)</f>
        <v>0</v>
      </c>
      <c r="AW33" s="4">
        <f>ROUND(('[1]OFF SPIRIT_5K'!BJ82*100%),0)</f>
        <v>0</v>
      </c>
      <c r="AX33" s="4">
        <f>ROUND(('[1]OFF SPIRIT_5K'!BK82*100%),0)</f>
        <v>0</v>
      </c>
      <c r="AY33" s="4">
        <f>ROUND(('[1]OFF SPIRIT_5K'!BL82*100%),0)</f>
        <v>0</v>
      </c>
      <c r="AZ33" s="4">
        <f>ROUND(('[1]OFF SPIRIT_5K'!BM82*100%),0)</f>
        <v>0</v>
      </c>
      <c r="BA33" s="4">
        <f>ROUND(('[1]OFF SPIRIT_5K'!BN82*100%),0)</f>
        <v>0</v>
      </c>
      <c r="BB33" s="4">
        <f>ROUND(('[1]OFF SPIRIT_5K'!BO82*100%),0)</f>
        <v>0</v>
      </c>
      <c r="BC33" s="4">
        <f>ROUND(('[1]OFF SPIRIT_5K'!BP82*100%),0)</f>
        <v>0</v>
      </c>
    </row>
    <row r="34" spans="1:55" ht="154.9" customHeight="1" x14ac:dyDescent="0.2">
      <c r="A34" s="4" t="s">
        <v>82</v>
      </c>
      <c r="B34" s="4" t="s">
        <v>83</v>
      </c>
      <c r="C34" s="4" t="s">
        <v>84</v>
      </c>
      <c r="D34" s="4" t="s">
        <v>85</v>
      </c>
      <c r="E34" s="4" t="s">
        <v>170</v>
      </c>
      <c r="F34" s="4" t="s">
        <v>87</v>
      </c>
      <c r="G34" s="4" t="s">
        <v>88</v>
      </c>
      <c r="H34" s="4" t="s">
        <v>171</v>
      </c>
      <c r="I34" s="4" t="s">
        <v>172</v>
      </c>
      <c r="J34" s="4" t="s">
        <v>21</v>
      </c>
      <c r="K34" s="4" t="s">
        <v>93</v>
      </c>
      <c r="L34" s="4" t="s">
        <v>180</v>
      </c>
      <c r="M34" s="4" t="s">
        <v>181</v>
      </c>
      <c r="N34" s="4" t="s">
        <v>182</v>
      </c>
      <c r="O34" s="4" t="s">
        <v>0</v>
      </c>
      <c r="P34" s="4" t="s">
        <v>92</v>
      </c>
      <c r="Q34" s="4" t="s">
        <v>187</v>
      </c>
      <c r="R34" s="4" t="s">
        <v>184</v>
      </c>
      <c r="S34" s="4" t="s">
        <v>185</v>
      </c>
      <c r="T34" s="8">
        <v>160</v>
      </c>
      <c r="U34" s="8">
        <f>T34*X34</f>
        <v>640</v>
      </c>
      <c r="V34" s="8">
        <v>64</v>
      </c>
      <c r="W34" s="8">
        <f>V34*X34</f>
        <v>256</v>
      </c>
      <c r="X34" s="14">
        <f t="shared" si="1"/>
        <v>4</v>
      </c>
      <c r="Y34" s="16" t="s">
        <v>0</v>
      </c>
      <c r="Z34" s="4">
        <f>ROUND(('[1]OFF SPIRIT_5K'!AM83*100%),0)</f>
        <v>0</v>
      </c>
      <c r="AA34" s="4">
        <f>ROUND(('[1]OFF SPIRIT_5K'!AN83*100%),0)</f>
        <v>0</v>
      </c>
      <c r="AB34" s="4">
        <f>ROUND(('[1]OFF SPIRIT_5K'!AO83*100%),0)</f>
        <v>0</v>
      </c>
      <c r="AC34" s="4">
        <f>ROUND(('[1]OFF SPIRIT_5K'!AP83*100%),0)</f>
        <v>0</v>
      </c>
      <c r="AD34" s="4">
        <f>ROUND(('[1]OFF SPIRIT_5K'!AQ83*100%),0)</f>
        <v>0</v>
      </c>
      <c r="AE34" s="4">
        <f>ROUND(('[1]OFF SPIRIT_5K'!AR83*100%),0)</f>
        <v>0</v>
      </c>
      <c r="AF34" s="4">
        <f>ROUND(('[1]OFF SPIRIT_5K'!AS83*100%),0)</f>
        <v>0</v>
      </c>
      <c r="AG34" s="4">
        <f>ROUND(('[1]OFF SPIRIT_5K'!AT83*100%),0)</f>
        <v>0</v>
      </c>
      <c r="AH34" s="4">
        <f>ROUND(('[1]OFF SPIRIT_5K'!AU83*100%),0)</f>
        <v>1</v>
      </c>
      <c r="AI34" s="4">
        <f>ROUND(('[1]OFF SPIRIT_5K'!AV83*100%),0)</f>
        <v>0</v>
      </c>
      <c r="AJ34" s="4">
        <f>ROUND(('[1]OFF SPIRIT_5K'!AW83*100%),0)</f>
        <v>2</v>
      </c>
      <c r="AK34" s="4">
        <f>ROUND(('[1]OFF SPIRIT_5K'!AX83*100%),0)</f>
        <v>1</v>
      </c>
      <c r="AL34" s="4">
        <f>ROUND(('[1]OFF SPIRIT_5K'!AY83*100%),0)</f>
        <v>0</v>
      </c>
      <c r="AM34" s="4">
        <f>ROUND(('[1]OFF SPIRIT_5K'!AZ83*100%),0)</f>
        <v>0</v>
      </c>
      <c r="AN34" s="4">
        <f>ROUND(('[1]OFF SPIRIT_5K'!BA83*100%),0)</f>
        <v>0</v>
      </c>
      <c r="AO34" s="4">
        <f>ROUND(('[1]OFF SPIRIT_5K'!BB83*100%),0)</f>
        <v>0</v>
      </c>
      <c r="AP34" s="4">
        <f>ROUND(('[1]OFF SPIRIT_5K'!BC83*100%),0)</f>
        <v>0</v>
      </c>
      <c r="AQ34" s="4">
        <f>ROUND(('[1]OFF SPIRIT_5K'!BD83*100%),0)</f>
        <v>0</v>
      </c>
      <c r="AR34" s="4">
        <f>ROUND(('[1]OFF SPIRIT_5K'!BE83*100%),0)</f>
        <v>0</v>
      </c>
      <c r="AS34" s="4">
        <f>ROUND(('[1]OFF SPIRIT_5K'!BF83*100%),0)</f>
        <v>0</v>
      </c>
      <c r="AT34" s="4">
        <f>ROUND(('[1]OFF SPIRIT_5K'!BG83*100%),0)</f>
        <v>0</v>
      </c>
      <c r="AU34" s="4">
        <f>ROUND(('[1]OFF SPIRIT_5K'!BH83*100%),0)</f>
        <v>0</v>
      </c>
      <c r="AV34" s="4">
        <f>ROUND(('[1]OFF SPIRIT_5K'!BI83*100%),0)</f>
        <v>0</v>
      </c>
      <c r="AW34" s="4">
        <f>ROUND(('[1]OFF SPIRIT_5K'!BJ83*100%),0)</f>
        <v>0</v>
      </c>
      <c r="AX34" s="4">
        <f>ROUND(('[1]OFF SPIRIT_5K'!BK83*100%),0)</f>
        <v>0</v>
      </c>
      <c r="AY34" s="4">
        <f>ROUND(('[1]OFF SPIRIT_5K'!BL83*100%),0)</f>
        <v>0</v>
      </c>
      <c r="AZ34" s="4">
        <f>ROUND(('[1]OFF SPIRIT_5K'!BM83*100%),0)</f>
        <v>0</v>
      </c>
      <c r="BA34" s="4">
        <f>ROUND(('[1]OFF SPIRIT_5K'!BN83*100%),0)</f>
        <v>0</v>
      </c>
      <c r="BB34" s="4">
        <f>ROUND(('[1]OFF SPIRIT_5K'!BO83*100%),0)</f>
        <v>0</v>
      </c>
      <c r="BC34" s="4">
        <f>ROUND(('[1]OFF SPIRIT_5K'!BP83*100%),0)</f>
        <v>0</v>
      </c>
    </row>
    <row r="35" spans="1:55" ht="154.9" customHeight="1" x14ac:dyDescent="0.2">
      <c r="A35" s="4" t="s">
        <v>82</v>
      </c>
      <c r="B35" s="4" t="s">
        <v>83</v>
      </c>
      <c r="C35" s="4" t="s">
        <v>84</v>
      </c>
      <c r="D35" s="4" t="s">
        <v>85</v>
      </c>
      <c r="E35" s="4" t="s">
        <v>170</v>
      </c>
      <c r="F35" s="4" t="s">
        <v>87</v>
      </c>
      <c r="G35" s="4" t="s">
        <v>88</v>
      </c>
      <c r="H35" s="4" t="s">
        <v>171</v>
      </c>
      <c r="I35" s="4" t="s">
        <v>172</v>
      </c>
      <c r="J35" s="4" t="s">
        <v>21</v>
      </c>
      <c r="K35" s="4" t="s">
        <v>112</v>
      </c>
      <c r="L35" s="4" t="s">
        <v>179</v>
      </c>
      <c r="M35" s="4" t="s">
        <v>172</v>
      </c>
      <c r="N35" s="4" t="s">
        <v>188</v>
      </c>
      <c r="O35" s="4" t="s">
        <v>0</v>
      </c>
      <c r="P35" s="4" t="s">
        <v>92</v>
      </c>
      <c r="Q35" s="4" t="s">
        <v>189</v>
      </c>
      <c r="R35" s="4" t="s">
        <v>190</v>
      </c>
      <c r="S35" s="4" t="s">
        <v>191</v>
      </c>
      <c r="T35" s="8">
        <v>225</v>
      </c>
      <c r="U35" s="8">
        <f>T35*X35</f>
        <v>450</v>
      </c>
      <c r="V35" s="8">
        <v>90</v>
      </c>
      <c r="W35" s="8">
        <f>V35*X35</f>
        <v>180</v>
      </c>
      <c r="X35" s="14">
        <f t="shared" ref="X35:X59" si="2">SUM(Z35:BC35)</f>
        <v>2</v>
      </c>
      <c r="Y35" s="16" t="s">
        <v>0</v>
      </c>
      <c r="Z35" s="4">
        <f>ROUND(('[1]OFF SPIRIT_5K'!AM90*100%),0)</f>
        <v>0</v>
      </c>
      <c r="AA35" s="4">
        <f>ROUND(('[1]OFF SPIRIT_5K'!AN90*100%),0)</f>
        <v>0</v>
      </c>
      <c r="AB35" s="4">
        <f>ROUND(('[1]OFF SPIRIT_5K'!AO90*100%),0)</f>
        <v>0</v>
      </c>
      <c r="AC35" s="4">
        <f>ROUND(('[1]OFF SPIRIT_5K'!AP90*100%),0)</f>
        <v>0</v>
      </c>
      <c r="AD35" s="4">
        <f>ROUND(('[1]OFF SPIRIT_5K'!AQ90*100%),0)</f>
        <v>2</v>
      </c>
      <c r="AE35" s="4">
        <f>ROUND(('[1]OFF SPIRIT_5K'!AR90*100%),0)</f>
        <v>0</v>
      </c>
      <c r="AF35" s="4">
        <f>ROUND(('[1]OFF SPIRIT_5K'!AS90*100%),0)</f>
        <v>0</v>
      </c>
      <c r="AG35" s="4">
        <f>ROUND(('[1]OFF SPIRIT_5K'!AT90*100%),0)</f>
        <v>0</v>
      </c>
      <c r="AH35" s="4">
        <f>ROUND(('[1]OFF SPIRIT_5K'!AU90*100%),0)</f>
        <v>0</v>
      </c>
      <c r="AI35" s="4">
        <f>ROUND(('[1]OFF SPIRIT_5K'!AV90*100%),0)</f>
        <v>0</v>
      </c>
      <c r="AJ35" s="4">
        <f>ROUND(('[1]OFF SPIRIT_5K'!AW90*100%),0)</f>
        <v>0</v>
      </c>
      <c r="AK35" s="4">
        <f>ROUND(('[1]OFF SPIRIT_5K'!AX90*100%),0)</f>
        <v>0</v>
      </c>
      <c r="AL35" s="4">
        <f>ROUND(('[1]OFF SPIRIT_5K'!AY90*100%),0)</f>
        <v>0</v>
      </c>
      <c r="AM35" s="4">
        <f>ROUND(('[1]OFF SPIRIT_5K'!AZ90*100%),0)</f>
        <v>0</v>
      </c>
      <c r="AN35" s="4">
        <f>ROUND(('[1]OFF SPIRIT_5K'!BA90*100%),0)</f>
        <v>0</v>
      </c>
      <c r="AO35" s="4">
        <f>ROUND(('[1]OFF SPIRIT_5K'!BB90*100%),0)</f>
        <v>0</v>
      </c>
      <c r="AP35" s="4">
        <f>ROUND(('[1]OFF SPIRIT_5K'!BC90*100%),0)</f>
        <v>0</v>
      </c>
      <c r="AQ35" s="4">
        <f>ROUND(('[1]OFF SPIRIT_5K'!BD90*100%),0)</f>
        <v>0</v>
      </c>
      <c r="AR35" s="4">
        <f>ROUND(('[1]OFF SPIRIT_5K'!BE90*100%),0)</f>
        <v>0</v>
      </c>
      <c r="AS35" s="4">
        <f>ROUND(('[1]OFF SPIRIT_5K'!BF90*100%),0)</f>
        <v>0</v>
      </c>
      <c r="AT35" s="4">
        <f>ROUND(('[1]OFF SPIRIT_5K'!BG90*100%),0)</f>
        <v>0</v>
      </c>
      <c r="AU35" s="4">
        <f>ROUND(('[1]OFF SPIRIT_5K'!BH90*100%),0)</f>
        <v>0</v>
      </c>
      <c r="AV35" s="4">
        <f>ROUND(('[1]OFF SPIRIT_5K'!BI90*100%),0)</f>
        <v>0</v>
      </c>
      <c r="AW35" s="4">
        <f>ROUND(('[1]OFF SPIRIT_5K'!BJ90*100%),0)</f>
        <v>0</v>
      </c>
      <c r="AX35" s="4">
        <f>ROUND(('[1]OFF SPIRIT_5K'!BK90*100%),0)</f>
        <v>0</v>
      </c>
      <c r="AY35" s="4">
        <f>ROUND(('[1]OFF SPIRIT_5K'!BL90*100%),0)</f>
        <v>0</v>
      </c>
      <c r="AZ35" s="4">
        <f>ROUND(('[1]OFF SPIRIT_5K'!BM90*100%),0)</f>
        <v>0</v>
      </c>
      <c r="BA35" s="4">
        <f>ROUND(('[1]OFF SPIRIT_5K'!BN90*100%),0)</f>
        <v>0</v>
      </c>
      <c r="BB35" s="4">
        <f>ROUND(('[1]OFF SPIRIT_5K'!BO90*100%),0)</f>
        <v>0</v>
      </c>
      <c r="BC35" s="4">
        <f>ROUND(('[1]OFF SPIRIT_5K'!BP90*100%),0)</f>
        <v>0</v>
      </c>
    </row>
    <row r="36" spans="1:55" ht="154.9" customHeight="1" x14ac:dyDescent="0.2">
      <c r="A36" s="4" t="s">
        <v>82</v>
      </c>
      <c r="B36" s="4" t="s">
        <v>83</v>
      </c>
      <c r="C36" s="4" t="s">
        <v>84</v>
      </c>
      <c r="D36" s="4" t="s">
        <v>85</v>
      </c>
      <c r="E36" s="4" t="s">
        <v>170</v>
      </c>
      <c r="F36" s="4" t="s">
        <v>87</v>
      </c>
      <c r="G36" s="4" t="s">
        <v>88</v>
      </c>
      <c r="H36" s="4" t="s">
        <v>171</v>
      </c>
      <c r="I36" s="4" t="s">
        <v>172</v>
      </c>
      <c r="J36" s="4" t="s">
        <v>21</v>
      </c>
      <c r="K36" s="4" t="s">
        <v>112</v>
      </c>
      <c r="L36" s="4" t="s">
        <v>173</v>
      </c>
      <c r="M36" s="4" t="s">
        <v>174</v>
      </c>
      <c r="N36" s="4" t="s">
        <v>169</v>
      </c>
      <c r="O36" s="4" t="s">
        <v>18</v>
      </c>
      <c r="P36" s="4" t="s">
        <v>92</v>
      </c>
      <c r="Q36" s="4" t="s">
        <v>192</v>
      </c>
      <c r="R36" s="4" t="s">
        <v>193</v>
      </c>
      <c r="S36" s="4" t="s">
        <v>194</v>
      </c>
      <c r="T36" s="8">
        <v>150</v>
      </c>
      <c r="U36" s="8">
        <f>T36*X36</f>
        <v>300</v>
      </c>
      <c r="V36" s="8">
        <v>60</v>
      </c>
      <c r="W36" s="8">
        <f>V36*X36</f>
        <v>120</v>
      </c>
      <c r="X36" s="14">
        <f t="shared" si="2"/>
        <v>2</v>
      </c>
      <c r="Y36" s="16" t="s">
        <v>0</v>
      </c>
      <c r="Z36" s="4">
        <f>ROUND(('[1]OFF SPIRIT_5K'!AM91*100%),0)</f>
        <v>0</v>
      </c>
      <c r="AA36" s="4">
        <f>ROUND(('[1]OFF SPIRIT_5K'!AN91*100%),0)</f>
        <v>0</v>
      </c>
      <c r="AB36" s="4">
        <f>ROUND(('[1]OFF SPIRIT_5K'!AO91*100%),0)</f>
        <v>0</v>
      </c>
      <c r="AC36" s="4">
        <f>ROUND(('[1]OFF SPIRIT_5K'!AP91*100%),0)</f>
        <v>0</v>
      </c>
      <c r="AD36" s="4">
        <f>ROUND(('[1]OFF SPIRIT_5K'!AQ91*100%),0)</f>
        <v>0</v>
      </c>
      <c r="AE36" s="4">
        <f>ROUND(('[1]OFF SPIRIT_5K'!AR91*100%),0)</f>
        <v>1</v>
      </c>
      <c r="AF36" s="4">
        <f>ROUND(('[1]OFF SPIRIT_5K'!AS91*100%),0)</f>
        <v>1</v>
      </c>
      <c r="AG36" s="4">
        <f>ROUND(('[1]OFF SPIRIT_5K'!AT91*100%),0)</f>
        <v>0</v>
      </c>
      <c r="AH36" s="4">
        <f>ROUND(('[1]OFF SPIRIT_5K'!AU91*100%),0)</f>
        <v>0</v>
      </c>
      <c r="AI36" s="4">
        <f>ROUND(('[1]OFF SPIRIT_5K'!AV91*100%),0)</f>
        <v>0</v>
      </c>
      <c r="AJ36" s="4">
        <f>ROUND(('[1]OFF SPIRIT_5K'!AW91*100%),0)</f>
        <v>0</v>
      </c>
      <c r="AK36" s="4">
        <f>ROUND(('[1]OFF SPIRIT_5K'!AX91*100%),0)</f>
        <v>0</v>
      </c>
      <c r="AL36" s="4">
        <f>ROUND(('[1]OFF SPIRIT_5K'!AY91*100%),0)</f>
        <v>0</v>
      </c>
      <c r="AM36" s="4">
        <f>ROUND(('[1]OFF SPIRIT_5K'!AZ91*100%),0)</f>
        <v>0</v>
      </c>
      <c r="AN36" s="4">
        <f>ROUND(('[1]OFF SPIRIT_5K'!BA91*100%),0)</f>
        <v>0</v>
      </c>
      <c r="AO36" s="4">
        <f>ROUND(('[1]OFF SPIRIT_5K'!BB91*100%),0)</f>
        <v>0</v>
      </c>
      <c r="AP36" s="4">
        <f>ROUND(('[1]OFF SPIRIT_5K'!BC91*100%),0)</f>
        <v>0</v>
      </c>
      <c r="AQ36" s="4">
        <f>ROUND(('[1]OFF SPIRIT_5K'!BD91*100%),0)</f>
        <v>0</v>
      </c>
      <c r="AR36" s="4">
        <f>ROUND(('[1]OFF SPIRIT_5K'!BE91*100%),0)</f>
        <v>0</v>
      </c>
      <c r="AS36" s="4">
        <f>ROUND(('[1]OFF SPIRIT_5K'!BF91*100%),0)</f>
        <v>0</v>
      </c>
      <c r="AT36" s="4">
        <f>ROUND(('[1]OFF SPIRIT_5K'!BG91*100%),0)</f>
        <v>0</v>
      </c>
      <c r="AU36" s="4">
        <f>ROUND(('[1]OFF SPIRIT_5K'!BH91*100%),0)</f>
        <v>0</v>
      </c>
      <c r="AV36" s="4">
        <f>ROUND(('[1]OFF SPIRIT_5K'!BI91*100%),0)</f>
        <v>0</v>
      </c>
      <c r="AW36" s="4">
        <f>ROUND(('[1]OFF SPIRIT_5K'!BJ91*100%),0)</f>
        <v>0</v>
      </c>
      <c r="AX36" s="4">
        <f>ROUND(('[1]OFF SPIRIT_5K'!BK91*100%),0)</f>
        <v>0</v>
      </c>
      <c r="AY36" s="4">
        <f>ROUND(('[1]OFF SPIRIT_5K'!BL91*100%),0)</f>
        <v>0</v>
      </c>
      <c r="AZ36" s="4">
        <f>ROUND(('[1]OFF SPIRIT_5K'!BM91*100%),0)</f>
        <v>0</v>
      </c>
      <c r="BA36" s="4">
        <f>ROUND(('[1]OFF SPIRIT_5K'!BN91*100%),0)</f>
        <v>0</v>
      </c>
      <c r="BB36" s="4">
        <f>ROUND(('[1]OFF SPIRIT_5K'!BO91*100%),0)</f>
        <v>0</v>
      </c>
      <c r="BC36" s="4">
        <f>ROUND(('[1]OFF SPIRIT_5K'!BP91*100%),0)</f>
        <v>0</v>
      </c>
    </row>
    <row r="37" spans="1:55" ht="154.9" customHeight="1" x14ac:dyDescent="0.2">
      <c r="A37" s="4" t="s">
        <v>82</v>
      </c>
      <c r="B37" s="4" t="s">
        <v>83</v>
      </c>
      <c r="C37" s="4" t="s">
        <v>84</v>
      </c>
      <c r="D37" s="4" t="s">
        <v>85</v>
      </c>
      <c r="E37" s="4" t="s">
        <v>170</v>
      </c>
      <c r="F37" s="4" t="s">
        <v>87</v>
      </c>
      <c r="G37" s="4" t="s">
        <v>88</v>
      </c>
      <c r="H37" s="4" t="s">
        <v>171</v>
      </c>
      <c r="I37" s="4" t="s">
        <v>172</v>
      </c>
      <c r="J37" s="4" t="s">
        <v>21</v>
      </c>
      <c r="K37" s="4" t="s">
        <v>112</v>
      </c>
      <c r="L37" s="4" t="s">
        <v>179</v>
      </c>
      <c r="M37" s="4" t="s">
        <v>172</v>
      </c>
      <c r="N37" s="4" t="s">
        <v>169</v>
      </c>
      <c r="O37" s="4" t="s">
        <v>18</v>
      </c>
      <c r="P37" s="4" t="s">
        <v>92</v>
      </c>
      <c r="Q37" s="4" t="s">
        <v>195</v>
      </c>
      <c r="R37" s="4" t="s">
        <v>193</v>
      </c>
      <c r="S37" s="4" t="s">
        <v>194</v>
      </c>
      <c r="T37" s="8">
        <v>150</v>
      </c>
      <c r="U37" s="8">
        <f>T37*X37</f>
        <v>1350</v>
      </c>
      <c r="V37" s="8">
        <v>60</v>
      </c>
      <c r="W37" s="8">
        <f>V37*X37</f>
        <v>540</v>
      </c>
      <c r="X37" s="14">
        <f t="shared" si="2"/>
        <v>9</v>
      </c>
      <c r="Y37" s="16" t="s">
        <v>0</v>
      </c>
      <c r="Z37" s="4">
        <f>ROUND(('[1]OFF SPIRIT_5K'!AM92*100%),0)</f>
        <v>0</v>
      </c>
      <c r="AA37" s="4">
        <f>ROUND(('[1]OFF SPIRIT_5K'!AN92*100%),0)</f>
        <v>0</v>
      </c>
      <c r="AB37" s="4">
        <f>ROUND(('[1]OFF SPIRIT_5K'!AO92*100%),0)</f>
        <v>0</v>
      </c>
      <c r="AC37" s="4">
        <f>ROUND(('[1]OFF SPIRIT_5K'!AP92*100%),0)</f>
        <v>0</v>
      </c>
      <c r="AD37" s="4">
        <f>ROUND(('[1]OFF SPIRIT_5K'!AQ92*100%),0)</f>
        <v>1</v>
      </c>
      <c r="AE37" s="4">
        <f>ROUND(('[1]OFF SPIRIT_5K'!AR92*100%),0)</f>
        <v>0</v>
      </c>
      <c r="AF37" s="4">
        <f>ROUND(('[1]OFF SPIRIT_5K'!AS92*100%),0)</f>
        <v>2</v>
      </c>
      <c r="AG37" s="4">
        <f>ROUND(('[1]OFF SPIRIT_5K'!AT92*100%),0)</f>
        <v>1</v>
      </c>
      <c r="AH37" s="4">
        <f>ROUND(('[1]OFF SPIRIT_5K'!AU92*100%),0)</f>
        <v>1</v>
      </c>
      <c r="AI37" s="4">
        <f>ROUND(('[1]OFF SPIRIT_5K'!AV92*100%),0)</f>
        <v>0</v>
      </c>
      <c r="AJ37" s="4">
        <f>ROUND(('[1]OFF SPIRIT_5K'!AW92*100%),0)</f>
        <v>0</v>
      </c>
      <c r="AK37" s="4">
        <f>ROUND(('[1]OFF SPIRIT_5K'!AX92*100%),0)</f>
        <v>4</v>
      </c>
      <c r="AL37" s="4">
        <f>ROUND(('[1]OFF SPIRIT_5K'!AY92*100%),0)</f>
        <v>0</v>
      </c>
      <c r="AM37" s="4">
        <f>ROUND(('[1]OFF SPIRIT_5K'!AZ92*100%),0)</f>
        <v>0</v>
      </c>
      <c r="AN37" s="4">
        <f>ROUND(('[1]OFF SPIRIT_5K'!BA92*100%),0)</f>
        <v>0</v>
      </c>
      <c r="AO37" s="4">
        <f>ROUND(('[1]OFF SPIRIT_5K'!BB92*100%),0)</f>
        <v>0</v>
      </c>
      <c r="AP37" s="4">
        <f>ROUND(('[1]OFF SPIRIT_5K'!BC92*100%),0)</f>
        <v>0</v>
      </c>
      <c r="AQ37" s="4">
        <f>ROUND(('[1]OFF SPIRIT_5K'!BD92*100%),0)</f>
        <v>0</v>
      </c>
      <c r="AR37" s="4">
        <f>ROUND(('[1]OFF SPIRIT_5K'!BE92*100%),0)</f>
        <v>0</v>
      </c>
      <c r="AS37" s="4">
        <f>ROUND(('[1]OFF SPIRIT_5K'!BF92*100%),0)</f>
        <v>0</v>
      </c>
      <c r="AT37" s="4">
        <f>ROUND(('[1]OFF SPIRIT_5K'!BG92*100%),0)</f>
        <v>0</v>
      </c>
      <c r="AU37" s="4">
        <f>ROUND(('[1]OFF SPIRIT_5K'!BH92*100%),0)</f>
        <v>0</v>
      </c>
      <c r="AV37" s="4">
        <f>ROUND(('[1]OFF SPIRIT_5K'!BI92*100%),0)</f>
        <v>0</v>
      </c>
      <c r="AW37" s="4">
        <f>ROUND(('[1]OFF SPIRIT_5K'!BJ92*100%),0)</f>
        <v>0</v>
      </c>
      <c r="AX37" s="4">
        <f>ROUND(('[1]OFF SPIRIT_5K'!BK92*100%),0)</f>
        <v>0</v>
      </c>
      <c r="AY37" s="4">
        <f>ROUND(('[1]OFF SPIRIT_5K'!BL92*100%),0)</f>
        <v>0</v>
      </c>
      <c r="AZ37" s="4">
        <f>ROUND(('[1]OFF SPIRIT_5K'!BM92*100%),0)</f>
        <v>0</v>
      </c>
      <c r="BA37" s="4">
        <f>ROUND(('[1]OFF SPIRIT_5K'!BN92*100%),0)</f>
        <v>0</v>
      </c>
      <c r="BB37" s="4">
        <f>ROUND(('[1]OFF SPIRIT_5K'!BO92*100%),0)</f>
        <v>0</v>
      </c>
      <c r="BC37" s="4">
        <f>ROUND(('[1]OFF SPIRIT_5K'!BP92*100%),0)</f>
        <v>0</v>
      </c>
    </row>
    <row r="38" spans="1:55" ht="154.9" customHeight="1" x14ac:dyDescent="0.2">
      <c r="A38" s="4" t="s">
        <v>82</v>
      </c>
      <c r="B38" s="4" t="s">
        <v>83</v>
      </c>
      <c r="C38" s="4" t="s">
        <v>84</v>
      </c>
      <c r="D38" s="4" t="s">
        <v>85</v>
      </c>
      <c r="E38" s="4" t="s">
        <v>170</v>
      </c>
      <c r="F38" s="4" t="s">
        <v>87</v>
      </c>
      <c r="G38" s="4" t="s">
        <v>88</v>
      </c>
      <c r="H38" s="4" t="s">
        <v>171</v>
      </c>
      <c r="I38" s="4" t="s">
        <v>172</v>
      </c>
      <c r="J38" s="4" t="s">
        <v>21</v>
      </c>
      <c r="K38" s="4" t="s">
        <v>112</v>
      </c>
      <c r="L38" s="4" t="s">
        <v>180</v>
      </c>
      <c r="M38" s="4" t="s">
        <v>181</v>
      </c>
      <c r="N38" s="4" t="s">
        <v>169</v>
      </c>
      <c r="O38" s="4" t="s">
        <v>18</v>
      </c>
      <c r="P38" s="4" t="s">
        <v>92</v>
      </c>
      <c r="Q38" s="4" t="s">
        <v>196</v>
      </c>
      <c r="R38" s="4" t="s">
        <v>193</v>
      </c>
      <c r="S38" s="4" t="s">
        <v>194</v>
      </c>
      <c r="T38" s="8">
        <v>150</v>
      </c>
      <c r="U38" s="8">
        <f>T38*X38</f>
        <v>450</v>
      </c>
      <c r="V38" s="8">
        <v>60</v>
      </c>
      <c r="W38" s="8">
        <f>V38*X38</f>
        <v>180</v>
      </c>
      <c r="X38" s="14">
        <f t="shared" si="2"/>
        <v>3</v>
      </c>
      <c r="Y38" s="16" t="s">
        <v>0</v>
      </c>
      <c r="Z38" s="4">
        <f>ROUND(('[1]OFF SPIRIT_5K'!AM93*100%),0)</f>
        <v>0</v>
      </c>
      <c r="AA38" s="4">
        <f>ROUND(('[1]OFF SPIRIT_5K'!AN93*100%),0)</f>
        <v>0</v>
      </c>
      <c r="AB38" s="4">
        <f>ROUND(('[1]OFF SPIRIT_5K'!AO93*100%),0)</f>
        <v>0</v>
      </c>
      <c r="AC38" s="4">
        <f>ROUND(('[1]OFF SPIRIT_5K'!AP93*100%),0)</f>
        <v>0</v>
      </c>
      <c r="AD38" s="4">
        <f>ROUND(('[1]OFF SPIRIT_5K'!AQ93*100%),0)</f>
        <v>0</v>
      </c>
      <c r="AE38" s="4">
        <f>ROUND(('[1]OFF SPIRIT_5K'!AR93*100%),0)</f>
        <v>0</v>
      </c>
      <c r="AF38" s="4">
        <f>ROUND(('[1]OFF SPIRIT_5K'!AS93*100%),0)</f>
        <v>1</v>
      </c>
      <c r="AG38" s="4">
        <f>ROUND(('[1]OFF SPIRIT_5K'!AT93*100%),0)</f>
        <v>0</v>
      </c>
      <c r="AH38" s="4">
        <f>ROUND(('[1]OFF SPIRIT_5K'!AU93*100%),0)</f>
        <v>1</v>
      </c>
      <c r="AI38" s="4">
        <f>ROUND(('[1]OFF SPIRIT_5K'!AV93*100%),0)</f>
        <v>1</v>
      </c>
      <c r="AJ38" s="4">
        <f>ROUND(('[1]OFF SPIRIT_5K'!AW93*100%),0)</f>
        <v>0</v>
      </c>
      <c r="AK38" s="4">
        <f>ROUND(('[1]OFF SPIRIT_5K'!AX93*100%),0)</f>
        <v>0</v>
      </c>
      <c r="AL38" s="4">
        <f>ROUND(('[1]OFF SPIRIT_5K'!AY93*100%),0)</f>
        <v>0</v>
      </c>
      <c r="AM38" s="4">
        <f>ROUND(('[1]OFF SPIRIT_5K'!AZ93*100%),0)</f>
        <v>0</v>
      </c>
      <c r="AN38" s="4">
        <f>ROUND(('[1]OFF SPIRIT_5K'!BA93*100%),0)</f>
        <v>0</v>
      </c>
      <c r="AO38" s="4">
        <f>ROUND(('[1]OFF SPIRIT_5K'!BB93*100%),0)</f>
        <v>0</v>
      </c>
      <c r="AP38" s="4">
        <f>ROUND(('[1]OFF SPIRIT_5K'!BC93*100%),0)</f>
        <v>0</v>
      </c>
      <c r="AQ38" s="4">
        <f>ROUND(('[1]OFF SPIRIT_5K'!BD93*100%),0)</f>
        <v>0</v>
      </c>
      <c r="AR38" s="4">
        <f>ROUND(('[1]OFF SPIRIT_5K'!BE93*100%),0)</f>
        <v>0</v>
      </c>
      <c r="AS38" s="4">
        <f>ROUND(('[1]OFF SPIRIT_5K'!BF93*100%),0)</f>
        <v>0</v>
      </c>
      <c r="AT38" s="4">
        <f>ROUND(('[1]OFF SPIRIT_5K'!BG93*100%),0)</f>
        <v>0</v>
      </c>
      <c r="AU38" s="4">
        <f>ROUND(('[1]OFF SPIRIT_5K'!BH93*100%),0)</f>
        <v>0</v>
      </c>
      <c r="AV38" s="4">
        <f>ROUND(('[1]OFF SPIRIT_5K'!BI93*100%),0)</f>
        <v>0</v>
      </c>
      <c r="AW38" s="4">
        <f>ROUND(('[1]OFF SPIRIT_5K'!BJ93*100%),0)</f>
        <v>0</v>
      </c>
      <c r="AX38" s="4">
        <f>ROUND(('[1]OFF SPIRIT_5K'!BK93*100%),0)</f>
        <v>0</v>
      </c>
      <c r="AY38" s="4">
        <f>ROUND(('[1]OFF SPIRIT_5K'!BL93*100%),0)</f>
        <v>0</v>
      </c>
      <c r="AZ38" s="4">
        <f>ROUND(('[1]OFF SPIRIT_5K'!BM93*100%),0)</f>
        <v>0</v>
      </c>
      <c r="BA38" s="4">
        <f>ROUND(('[1]OFF SPIRIT_5K'!BN93*100%),0)</f>
        <v>0</v>
      </c>
      <c r="BB38" s="4">
        <f>ROUND(('[1]OFF SPIRIT_5K'!BO93*100%),0)</f>
        <v>0</v>
      </c>
      <c r="BC38" s="4">
        <f>ROUND(('[1]OFF SPIRIT_5K'!BP93*100%),0)</f>
        <v>0</v>
      </c>
    </row>
    <row r="39" spans="1:55" ht="154.9" customHeight="1" x14ac:dyDescent="0.2">
      <c r="A39" s="4" t="s">
        <v>82</v>
      </c>
      <c r="B39" s="4" t="s">
        <v>83</v>
      </c>
      <c r="C39" s="4" t="s">
        <v>84</v>
      </c>
      <c r="D39" s="4" t="s">
        <v>85</v>
      </c>
      <c r="E39" s="4" t="s">
        <v>170</v>
      </c>
      <c r="F39" s="4" t="s">
        <v>87</v>
      </c>
      <c r="G39" s="4" t="s">
        <v>88</v>
      </c>
      <c r="H39" s="4" t="s">
        <v>171</v>
      </c>
      <c r="I39" s="4" t="s">
        <v>172</v>
      </c>
      <c r="J39" s="4" t="s">
        <v>21</v>
      </c>
      <c r="K39" s="4" t="s">
        <v>93</v>
      </c>
      <c r="L39" s="4" t="s">
        <v>180</v>
      </c>
      <c r="M39" s="4" t="s">
        <v>181</v>
      </c>
      <c r="N39" s="4" t="s">
        <v>157</v>
      </c>
      <c r="O39" s="4" t="s">
        <v>0</v>
      </c>
      <c r="P39" s="4" t="s">
        <v>92</v>
      </c>
      <c r="Q39" s="4" t="s">
        <v>198</v>
      </c>
      <c r="R39" s="4" t="s">
        <v>199</v>
      </c>
      <c r="S39" s="4" t="s">
        <v>200</v>
      </c>
      <c r="T39" s="8">
        <v>150</v>
      </c>
      <c r="U39" s="8">
        <f>T39*X39</f>
        <v>150</v>
      </c>
      <c r="V39" s="8">
        <v>60</v>
      </c>
      <c r="W39" s="8">
        <f>V39*X39</f>
        <v>60</v>
      </c>
      <c r="X39" s="14">
        <f t="shared" si="2"/>
        <v>1</v>
      </c>
      <c r="Y39" s="16" t="s">
        <v>0</v>
      </c>
      <c r="Z39" s="4">
        <f>ROUND(('[1]OFF SPIRIT_5K'!AM106*100%),0)</f>
        <v>0</v>
      </c>
      <c r="AA39" s="4">
        <f>ROUND(('[1]OFF SPIRIT_5K'!AN106*100%),0)</f>
        <v>0</v>
      </c>
      <c r="AB39" s="4">
        <f>ROUND(('[1]OFF SPIRIT_5K'!AO106*100%),0)</f>
        <v>0</v>
      </c>
      <c r="AC39" s="4">
        <f>ROUND(('[1]OFF SPIRIT_5K'!AP106*100%),0)</f>
        <v>0</v>
      </c>
      <c r="AD39" s="4">
        <f>ROUND(('[1]OFF SPIRIT_5K'!AQ106*100%),0)</f>
        <v>0</v>
      </c>
      <c r="AE39" s="4">
        <f>ROUND(('[1]OFF SPIRIT_5K'!AR106*100%),0)</f>
        <v>0</v>
      </c>
      <c r="AF39" s="4">
        <f>ROUND(('[1]OFF SPIRIT_5K'!AS106*100%),0)</f>
        <v>0</v>
      </c>
      <c r="AG39" s="4">
        <f>ROUND(('[1]OFF SPIRIT_5K'!AT106*100%),0)</f>
        <v>0</v>
      </c>
      <c r="AH39" s="4">
        <f>ROUND(('[1]OFF SPIRIT_5K'!AU106*100%),0)</f>
        <v>0</v>
      </c>
      <c r="AI39" s="4">
        <f>ROUND(('[1]OFF SPIRIT_5K'!AV106*100%),0)</f>
        <v>0</v>
      </c>
      <c r="AJ39" s="4">
        <f>ROUND(('[1]OFF SPIRIT_5K'!AW106*100%),0)</f>
        <v>0</v>
      </c>
      <c r="AK39" s="4">
        <f>ROUND(('[1]OFF SPIRIT_5K'!AX106*100%),0)</f>
        <v>0</v>
      </c>
      <c r="AL39" s="4">
        <f>ROUND(('[1]OFF SPIRIT_5K'!AY106*100%),0)</f>
        <v>0</v>
      </c>
      <c r="AM39" s="4">
        <f>ROUND(('[1]OFF SPIRIT_5K'!AZ106*100%),0)</f>
        <v>1</v>
      </c>
      <c r="AN39" s="4">
        <f>ROUND(('[1]OFF SPIRIT_5K'!BA106*100%),0)</f>
        <v>0</v>
      </c>
      <c r="AO39" s="4">
        <f>ROUND(('[1]OFF SPIRIT_5K'!BB106*100%),0)</f>
        <v>0</v>
      </c>
      <c r="AP39" s="4">
        <f>ROUND(('[1]OFF SPIRIT_5K'!BC106*100%),0)</f>
        <v>0</v>
      </c>
      <c r="AQ39" s="4">
        <f>ROUND(('[1]OFF SPIRIT_5K'!BD106*100%),0)</f>
        <v>0</v>
      </c>
      <c r="AR39" s="4">
        <f>ROUND(('[1]OFF SPIRIT_5K'!BE106*100%),0)</f>
        <v>0</v>
      </c>
      <c r="AS39" s="4">
        <f>ROUND(('[1]OFF SPIRIT_5K'!BF106*100%),0)</f>
        <v>0</v>
      </c>
      <c r="AT39" s="4">
        <f>ROUND(('[1]OFF SPIRIT_5K'!BG106*100%),0)</f>
        <v>0</v>
      </c>
      <c r="AU39" s="4">
        <f>ROUND(('[1]OFF SPIRIT_5K'!BH106*100%),0)</f>
        <v>0</v>
      </c>
      <c r="AV39" s="4">
        <f>ROUND(('[1]OFF SPIRIT_5K'!BI106*100%),0)</f>
        <v>0</v>
      </c>
      <c r="AW39" s="4">
        <f>ROUND(('[1]OFF SPIRIT_5K'!BJ106*100%),0)</f>
        <v>0</v>
      </c>
      <c r="AX39" s="4">
        <f>ROUND(('[1]OFF SPIRIT_5K'!BK106*100%),0)</f>
        <v>0</v>
      </c>
      <c r="AY39" s="4">
        <f>ROUND(('[1]OFF SPIRIT_5K'!BL106*100%),0)</f>
        <v>0</v>
      </c>
      <c r="AZ39" s="4">
        <f>ROUND(('[1]OFF SPIRIT_5K'!BM106*100%),0)</f>
        <v>0</v>
      </c>
      <c r="BA39" s="4">
        <f>ROUND(('[1]OFF SPIRIT_5K'!BN106*100%),0)</f>
        <v>0</v>
      </c>
      <c r="BB39" s="4">
        <f>ROUND(('[1]OFF SPIRIT_5K'!BO106*100%),0)</f>
        <v>0</v>
      </c>
      <c r="BC39" s="4">
        <f>ROUND(('[1]OFF SPIRIT_5K'!BP106*100%),0)</f>
        <v>0</v>
      </c>
    </row>
    <row r="40" spans="1:55" ht="154.9" customHeight="1" x14ac:dyDescent="0.2">
      <c r="A40" s="4" t="s">
        <v>82</v>
      </c>
      <c r="B40" s="4" t="s">
        <v>83</v>
      </c>
      <c r="C40" s="4" t="s">
        <v>84</v>
      </c>
      <c r="D40" s="4" t="s">
        <v>85</v>
      </c>
      <c r="E40" s="4" t="s">
        <v>201</v>
      </c>
      <c r="F40" s="4" t="s">
        <v>87</v>
      </c>
      <c r="G40" s="4" t="s">
        <v>88</v>
      </c>
      <c r="H40" s="4" t="s">
        <v>171</v>
      </c>
      <c r="I40" s="4" t="s">
        <v>202</v>
      </c>
      <c r="J40" s="4" t="s">
        <v>21</v>
      </c>
      <c r="K40" s="4" t="s">
        <v>112</v>
      </c>
      <c r="L40" s="4" t="s">
        <v>203</v>
      </c>
      <c r="M40" s="4" t="s">
        <v>204</v>
      </c>
      <c r="N40" s="4" t="s">
        <v>161</v>
      </c>
      <c r="O40" s="4" t="s">
        <v>0</v>
      </c>
      <c r="P40" s="4" t="s">
        <v>92</v>
      </c>
      <c r="Q40" s="4" t="s">
        <v>205</v>
      </c>
      <c r="R40" s="4" t="s">
        <v>206</v>
      </c>
      <c r="S40" s="4" t="s">
        <v>207</v>
      </c>
      <c r="T40" s="8">
        <v>250</v>
      </c>
      <c r="U40" s="8">
        <f>T40*X40</f>
        <v>750</v>
      </c>
      <c r="V40" s="8">
        <v>100</v>
      </c>
      <c r="W40" s="8">
        <f>V40*X40</f>
        <v>300</v>
      </c>
      <c r="X40" s="14">
        <f t="shared" si="2"/>
        <v>3</v>
      </c>
      <c r="Y40" s="16" t="s">
        <v>0</v>
      </c>
      <c r="Z40" s="4">
        <f>ROUND(('[1]OFF SPIRIT_5K'!AM107*100%),0)</f>
        <v>0</v>
      </c>
      <c r="AA40" s="4">
        <f>ROUND(('[1]OFF SPIRIT_5K'!AN107*100%),0)</f>
        <v>0</v>
      </c>
      <c r="AB40" s="4">
        <f>ROUND(('[1]OFF SPIRIT_5K'!AO107*100%),0)</f>
        <v>0</v>
      </c>
      <c r="AC40" s="4">
        <f>ROUND(('[1]OFF SPIRIT_5K'!AP107*100%),0)</f>
        <v>0</v>
      </c>
      <c r="AD40" s="4">
        <f>ROUND(('[1]OFF SPIRIT_5K'!AQ107*100%),0)</f>
        <v>0</v>
      </c>
      <c r="AE40" s="4">
        <f>ROUND(('[1]OFF SPIRIT_5K'!AR107*100%),0)</f>
        <v>0</v>
      </c>
      <c r="AF40" s="4">
        <f>ROUND(('[1]OFF SPIRIT_5K'!AS107*100%),0)</f>
        <v>0</v>
      </c>
      <c r="AG40" s="4">
        <f>ROUND(('[1]OFF SPIRIT_5K'!AT107*100%),0)</f>
        <v>1</v>
      </c>
      <c r="AH40" s="4">
        <f>ROUND(('[1]OFF SPIRIT_5K'!AU107*100%),0)</f>
        <v>1</v>
      </c>
      <c r="AI40" s="4">
        <f>ROUND(('[1]OFF SPIRIT_5K'!AV107*100%),0)</f>
        <v>1</v>
      </c>
      <c r="AJ40" s="4">
        <f>ROUND(('[1]OFF SPIRIT_5K'!AW107*100%),0)</f>
        <v>0</v>
      </c>
      <c r="AK40" s="4">
        <f>ROUND(('[1]OFF SPIRIT_5K'!AX107*100%),0)</f>
        <v>0</v>
      </c>
      <c r="AL40" s="4">
        <f>ROUND(('[1]OFF SPIRIT_5K'!AY107*100%),0)</f>
        <v>0</v>
      </c>
      <c r="AM40" s="4">
        <f>ROUND(('[1]OFF SPIRIT_5K'!AZ107*100%),0)</f>
        <v>0</v>
      </c>
      <c r="AN40" s="4">
        <f>ROUND(('[1]OFF SPIRIT_5K'!BA107*100%),0)</f>
        <v>0</v>
      </c>
      <c r="AO40" s="4">
        <f>ROUND(('[1]OFF SPIRIT_5K'!BB107*100%),0)</f>
        <v>0</v>
      </c>
      <c r="AP40" s="4">
        <f>ROUND(('[1]OFF SPIRIT_5K'!BC107*100%),0)</f>
        <v>0</v>
      </c>
      <c r="AQ40" s="4">
        <f>ROUND(('[1]OFF SPIRIT_5K'!BD107*100%),0)</f>
        <v>0</v>
      </c>
      <c r="AR40" s="4">
        <f>ROUND(('[1]OFF SPIRIT_5K'!BE107*100%),0)</f>
        <v>0</v>
      </c>
      <c r="AS40" s="4">
        <f>ROUND(('[1]OFF SPIRIT_5K'!BF107*100%),0)</f>
        <v>0</v>
      </c>
      <c r="AT40" s="4">
        <f>ROUND(('[1]OFF SPIRIT_5K'!BG107*100%),0)</f>
        <v>0</v>
      </c>
      <c r="AU40" s="4">
        <f>ROUND(('[1]OFF SPIRIT_5K'!BH107*100%),0)</f>
        <v>0</v>
      </c>
      <c r="AV40" s="4">
        <f>ROUND(('[1]OFF SPIRIT_5K'!BI107*100%),0)</f>
        <v>0</v>
      </c>
      <c r="AW40" s="4">
        <f>ROUND(('[1]OFF SPIRIT_5K'!BJ107*100%),0)</f>
        <v>0</v>
      </c>
      <c r="AX40" s="4">
        <f>ROUND(('[1]OFF SPIRIT_5K'!BK107*100%),0)</f>
        <v>0</v>
      </c>
      <c r="AY40" s="4">
        <f>ROUND(('[1]OFF SPIRIT_5K'!BL107*100%),0)</f>
        <v>0</v>
      </c>
      <c r="AZ40" s="4">
        <f>ROUND(('[1]OFF SPIRIT_5K'!BM107*100%),0)</f>
        <v>0</v>
      </c>
      <c r="BA40" s="4">
        <f>ROUND(('[1]OFF SPIRIT_5K'!BN107*100%),0)</f>
        <v>0</v>
      </c>
      <c r="BB40" s="4">
        <f>ROUND(('[1]OFF SPIRIT_5K'!BO107*100%),0)</f>
        <v>0</v>
      </c>
      <c r="BC40" s="4">
        <f>ROUND(('[1]OFF SPIRIT_5K'!BP107*100%),0)</f>
        <v>0</v>
      </c>
    </row>
    <row r="41" spans="1:55" ht="154.9" customHeight="1" x14ac:dyDescent="0.2">
      <c r="A41" s="4" t="s">
        <v>82</v>
      </c>
      <c r="B41" s="4" t="s">
        <v>83</v>
      </c>
      <c r="C41" s="4" t="s">
        <v>84</v>
      </c>
      <c r="D41" s="4" t="s">
        <v>85</v>
      </c>
      <c r="E41" s="4" t="s">
        <v>201</v>
      </c>
      <c r="F41" s="4" t="s">
        <v>87</v>
      </c>
      <c r="G41" s="4" t="s">
        <v>88</v>
      </c>
      <c r="H41" s="4" t="s">
        <v>171</v>
      </c>
      <c r="I41" s="4" t="s">
        <v>202</v>
      </c>
      <c r="J41" s="4" t="s">
        <v>21</v>
      </c>
      <c r="K41" s="4" t="s">
        <v>112</v>
      </c>
      <c r="L41" s="4" t="s">
        <v>208</v>
      </c>
      <c r="M41" s="4" t="s">
        <v>202</v>
      </c>
      <c r="N41" s="4" t="s">
        <v>161</v>
      </c>
      <c r="O41" s="4" t="s">
        <v>0</v>
      </c>
      <c r="P41" s="4" t="s">
        <v>92</v>
      </c>
      <c r="Q41" s="4" t="s">
        <v>209</v>
      </c>
      <c r="R41" s="4" t="s">
        <v>206</v>
      </c>
      <c r="S41" s="4" t="s">
        <v>207</v>
      </c>
      <c r="T41" s="8">
        <v>250</v>
      </c>
      <c r="U41" s="8">
        <f>T41*X41</f>
        <v>1000</v>
      </c>
      <c r="V41" s="8">
        <v>100</v>
      </c>
      <c r="W41" s="8">
        <f>V41*X41</f>
        <v>400</v>
      </c>
      <c r="X41" s="14">
        <f t="shared" si="2"/>
        <v>4</v>
      </c>
      <c r="Y41" s="16" t="s">
        <v>0</v>
      </c>
      <c r="Z41" s="4">
        <f>ROUND(('[1]OFF SPIRIT_5K'!AM108*100%),0)</f>
        <v>0</v>
      </c>
      <c r="AA41" s="4">
        <f>ROUND(('[1]OFF SPIRIT_5K'!AN108*100%),0)</f>
        <v>0</v>
      </c>
      <c r="AB41" s="4">
        <f>ROUND(('[1]OFF SPIRIT_5K'!AO108*100%),0)</f>
        <v>0</v>
      </c>
      <c r="AC41" s="4">
        <f>ROUND(('[1]OFF SPIRIT_5K'!AP108*100%),0)</f>
        <v>0</v>
      </c>
      <c r="AD41" s="4">
        <f>ROUND(('[1]OFF SPIRIT_5K'!AQ108*100%),0)</f>
        <v>0</v>
      </c>
      <c r="AE41" s="4">
        <f>ROUND(('[1]OFF SPIRIT_5K'!AR108*100%),0)</f>
        <v>0</v>
      </c>
      <c r="AF41" s="4">
        <f>ROUND(('[1]OFF SPIRIT_5K'!AS108*100%),0)</f>
        <v>0</v>
      </c>
      <c r="AG41" s="4">
        <f>ROUND(('[1]OFF SPIRIT_5K'!AT108*100%),0)</f>
        <v>0</v>
      </c>
      <c r="AH41" s="4">
        <f>ROUND(('[1]OFF SPIRIT_5K'!AU108*100%),0)</f>
        <v>1</v>
      </c>
      <c r="AI41" s="4">
        <f>ROUND(('[1]OFF SPIRIT_5K'!AV108*100%),0)</f>
        <v>0</v>
      </c>
      <c r="AJ41" s="4">
        <f>ROUND(('[1]OFF SPIRIT_5K'!AW108*100%),0)</f>
        <v>2</v>
      </c>
      <c r="AK41" s="4">
        <f>ROUND(('[1]OFF SPIRIT_5K'!AX108*100%),0)</f>
        <v>1</v>
      </c>
      <c r="AL41" s="4">
        <f>ROUND(('[1]OFF SPIRIT_5K'!AY108*100%),0)</f>
        <v>0</v>
      </c>
      <c r="AM41" s="4">
        <f>ROUND(('[1]OFF SPIRIT_5K'!AZ108*100%),0)</f>
        <v>0</v>
      </c>
      <c r="AN41" s="4">
        <f>ROUND(('[1]OFF SPIRIT_5K'!BA108*100%),0)</f>
        <v>0</v>
      </c>
      <c r="AO41" s="4">
        <f>ROUND(('[1]OFF SPIRIT_5K'!BB108*100%),0)</f>
        <v>0</v>
      </c>
      <c r="AP41" s="4">
        <f>ROUND(('[1]OFF SPIRIT_5K'!BC108*100%),0)</f>
        <v>0</v>
      </c>
      <c r="AQ41" s="4">
        <f>ROUND(('[1]OFF SPIRIT_5K'!BD108*100%),0)</f>
        <v>0</v>
      </c>
      <c r="AR41" s="4">
        <f>ROUND(('[1]OFF SPIRIT_5K'!BE108*100%),0)</f>
        <v>0</v>
      </c>
      <c r="AS41" s="4">
        <f>ROUND(('[1]OFF SPIRIT_5K'!BF108*100%),0)</f>
        <v>0</v>
      </c>
      <c r="AT41" s="4">
        <f>ROUND(('[1]OFF SPIRIT_5K'!BG108*100%),0)</f>
        <v>0</v>
      </c>
      <c r="AU41" s="4">
        <f>ROUND(('[1]OFF SPIRIT_5K'!BH108*100%),0)</f>
        <v>0</v>
      </c>
      <c r="AV41" s="4">
        <f>ROUND(('[1]OFF SPIRIT_5K'!BI108*100%),0)</f>
        <v>0</v>
      </c>
      <c r="AW41" s="4">
        <f>ROUND(('[1]OFF SPIRIT_5K'!BJ108*100%),0)</f>
        <v>0</v>
      </c>
      <c r="AX41" s="4">
        <f>ROUND(('[1]OFF SPIRIT_5K'!BK108*100%),0)</f>
        <v>0</v>
      </c>
      <c r="AY41" s="4">
        <f>ROUND(('[1]OFF SPIRIT_5K'!BL108*100%),0)</f>
        <v>0</v>
      </c>
      <c r="AZ41" s="4">
        <f>ROUND(('[1]OFF SPIRIT_5K'!BM108*100%),0)</f>
        <v>0</v>
      </c>
      <c r="BA41" s="4">
        <f>ROUND(('[1]OFF SPIRIT_5K'!BN108*100%),0)</f>
        <v>0</v>
      </c>
      <c r="BB41" s="4">
        <f>ROUND(('[1]OFF SPIRIT_5K'!BO108*100%),0)</f>
        <v>0</v>
      </c>
      <c r="BC41" s="4">
        <f>ROUND(('[1]OFF SPIRIT_5K'!BP108*100%),0)</f>
        <v>0</v>
      </c>
    </row>
    <row r="42" spans="1:55" ht="154.9" customHeight="1" x14ac:dyDescent="0.2">
      <c r="A42" s="4" t="s">
        <v>82</v>
      </c>
      <c r="B42" s="4" t="s">
        <v>83</v>
      </c>
      <c r="C42" s="4" t="s">
        <v>84</v>
      </c>
      <c r="D42" s="4" t="s">
        <v>85</v>
      </c>
      <c r="E42" s="4" t="s">
        <v>210</v>
      </c>
      <c r="F42" s="4" t="s">
        <v>87</v>
      </c>
      <c r="G42" s="4" t="s">
        <v>88</v>
      </c>
      <c r="H42" s="4" t="s">
        <v>139</v>
      </c>
      <c r="I42" s="4" t="s">
        <v>211</v>
      </c>
      <c r="J42" s="4" t="s">
        <v>21</v>
      </c>
      <c r="K42" s="4" t="s">
        <v>141</v>
      </c>
      <c r="L42" s="4" t="s">
        <v>212</v>
      </c>
      <c r="M42" s="4" t="s">
        <v>213</v>
      </c>
      <c r="N42" s="4" t="s">
        <v>214</v>
      </c>
      <c r="O42" s="4" t="s">
        <v>18</v>
      </c>
      <c r="P42" s="4" t="s">
        <v>92</v>
      </c>
      <c r="Q42" s="4" t="s">
        <v>215</v>
      </c>
      <c r="R42" s="4" t="s">
        <v>216</v>
      </c>
      <c r="S42" s="4" t="s">
        <v>217</v>
      </c>
      <c r="T42" s="8">
        <v>195</v>
      </c>
      <c r="U42" s="8">
        <f>T42*X42</f>
        <v>780</v>
      </c>
      <c r="V42" s="8">
        <v>78</v>
      </c>
      <c r="W42" s="8">
        <f>V42*X42</f>
        <v>312</v>
      </c>
      <c r="X42" s="14">
        <f t="shared" si="2"/>
        <v>4</v>
      </c>
      <c r="Y42" s="16" t="s">
        <v>0</v>
      </c>
      <c r="Z42" s="4">
        <f>ROUND(('[1]OFF SPIRIT_5K'!AM109*100%),0)</f>
        <v>0</v>
      </c>
      <c r="AA42" s="4">
        <f>ROUND(('[1]OFF SPIRIT_5K'!AN109*100%),0)</f>
        <v>0</v>
      </c>
      <c r="AB42" s="4">
        <f>ROUND(('[1]OFF SPIRIT_5K'!AO109*100%),0)</f>
        <v>0</v>
      </c>
      <c r="AC42" s="4">
        <f>ROUND(('[1]OFF SPIRIT_5K'!AP109*100%),0)</f>
        <v>0</v>
      </c>
      <c r="AD42" s="4">
        <f>ROUND(('[1]OFF SPIRIT_5K'!AQ109*100%),0)</f>
        <v>0</v>
      </c>
      <c r="AE42" s="4">
        <f>ROUND(('[1]OFF SPIRIT_5K'!AR109*100%),0)</f>
        <v>0</v>
      </c>
      <c r="AF42" s="4">
        <f>ROUND(('[1]OFF SPIRIT_5K'!AS109*100%),0)</f>
        <v>0</v>
      </c>
      <c r="AG42" s="4">
        <f>ROUND(('[1]OFF SPIRIT_5K'!AT109*100%),0)</f>
        <v>1</v>
      </c>
      <c r="AH42" s="4">
        <f>ROUND(('[1]OFF SPIRIT_5K'!AU109*100%),0)</f>
        <v>1</v>
      </c>
      <c r="AI42" s="4">
        <f>ROUND(('[1]OFF SPIRIT_5K'!AV109*100%),0)</f>
        <v>1</v>
      </c>
      <c r="AJ42" s="4">
        <f>ROUND(('[1]OFF SPIRIT_5K'!AW109*100%),0)</f>
        <v>1</v>
      </c>
      <c r="AK42" s="4">
        <f>ROUND(('[1]OFF SPIRIT_5K'!AX109*100%),0)</f>
        <v>0</v>
      </c>
      <c r="AL42" s="4">
        <f>ROUND(('[1]OFF SPIRIT_5K'!AY109*100%),0)</f>
        <v>0</v>
      </c>
      <c r="AM42" s="4">
        <f>ROUND(('[1]OFF SPIRIT_5K'!AZ109*100%),0)</f>
        <v>0</v>
      </c>
      <c r="AN42" s="4">
        <f>ROUND(('[1]OFF SPIRIT_5K'!BA109*100%),0)</f>
        <v>0</v>
      </c>
      <c r="AO42" s="4">
        <f>ROUND(('[1]OFF SPIRIT_5K'!BB109*100%),0)</f>
        <v>0</v>
      </c>
      <c r="AP42" s="4">
        <f>ROUND(('[1]OFF SPIRIT_5K'!BC109*100%),0)</f>
        <v>0</v>
      </c>
      <c r="AQ42" s="4">
        <f>ROUND(('[1]OFF SPIRIT_5K'!BD109*100%),0)</f>
        <v>0</v>
      </c>
      <c r="AR42" s="4">
        <f>ROUND(('[1]OFF SPIRIT_5K'!BE109*100%),0)</f>
        <v>0</v>
      </c>
      <c r="AS42" s="4">
        <f>ROUND(('[1]OFF SPIRIT_5K'!BF109*100%),0)</f>
        <v>0</v>
      </c>
      <c r="AT42" s="4">
        <f>ROUND(('[1]OFF SPIRIT_5K'!BG109*100%),0)</f>
        <v>0</v>
      </c>
      <c r="AU42" s="4">
        <f>ROUND(('[1]OFF SPIRIT_5K'!BH109*100%),0)</f>
        <v>0</v>
      </c>
      <c r="AV42" s="4">
        <f>ROUND(('[1]OFF SPIRIT_5K'!BI109*100%),0)</f>
        <v>0</v>
      </c>
      <c r="AW42" s="4">
        <f>ROUND(('[1]OFF SPIRIT_5K'!BJ109*100%),0)</f>
        <v>0</v>
      </c>
      <c r="AX42" s="4">
        <f>ROUND(('[1]OFF SPIRIT_5K'!BK109*100%),0)</f>
        <v>0</v>
      </c>
      <c r="AY42" s="4">
        <f>ROUND(('[1]OFF SPIRIT_5K'!BL109*100%),0)</f>
        <v>0</v>
      </c>
      <c r="AZ42" s="4">
        <f>ROUND(('[1]OFF SPIRIT_5K'!BM109*100%),0)</f>
        <v>0</v>
      </c>
      <c r="BA42" s="4">
        <f>ROUND(('[1]OFF SPIRIT_5K'!BN109*100%),0)</f>
        <v>0</v>
      </c>
      <c r="BB42" s="4">
        <f>ROUND(('[1]OFF SPIRIT_5K'!BO109*100%),0)</f>
        <v>0</v>
      </c>
      <c r="BC42" s="4">
        <f>ROUND(('[1]OFF SPIRIT_5K'!BP109*100%),0)</f>
        <v>0</v>
      </c>
    </row>
    <row r="43" spans="1:55" ht="154.9" customHeight="1" x14ac:dyDescent="0.2">
      <c r="A43" s="4" t="s">
        <v>82</v>
      </c>
      <c r="B43" s="4" t="s">
        <v>83</v>
      </c>
      <c r="C43" s="4" t="s">
        <v>84</v>
      </c>
      <c r="D43" s="4" t="s">
        <v>85</v>
      </c>
      <c r="E43" s="4" t="s">
        <v>210</v>
      </c>
      <c r="F43" s="4" t="s">
        <v>87</v>
      </c>
      <c r="G43" s="4" t="s">
        <v>88</v>
      </c>
      <c r="H43" s="4" t="s">
        <v>139</v>
      </c>
      <c r="I43" s="4" t="s">
        <v>211</v>
      </c>
      <c r="J43" s="4" t="s">
        <v>21</v>
      </c>
      <c r="K43" s="4" t="s">
        <v>141</v>
      </c>
      <c r="L43" s="4" t="s">
        <v>218</v>
      </c>
      <c r="M43" s="4" t="s">
        <v>211</v>
      </c>
      <c r="N43" s="4" t="s">
        <v>214</v>
      </c>
      <c r="O43" s="4" t="s">
        <v>18</v>
      </c>
      <c r="P43" s="4" t="s">
        <v>92</v>
      </c>
      <c r="Q43" s="4" t="s">
        <v>219</v>
      </c>
      <c r="R43" s="4" t="s">
        <v>216</v>
      </c>
      <c r="S43" s="4" t="s">
        <v>217</v>
      </c>
      <c r="T43" s="8">
        <v>195</v>
      </c>
      <c r="U43" s="8">
        <f>T43*X43</f>
        <v>2730</v>
      </c>
      <c r="V43" s="8">
        <v>78</v>
      </c>
      <c r="W43" s="8">
        <f>V43*X43</f>
        <v>1092</v>
      </c>
      <c r="X43" s="14">
        <f t="shared" si="2"/>
        <v>14</v>
      </c>
      <c r="Y43" s="16" t="s">
        <v>0</v>
      </c>
      <c r="Z43" s="4">
        <f>ROUND(('[1]OFF SPIRIT_5K'!AM110*100%),0)</f>
        <v>0</v>
      </c>
      <c r="AA43" s="4">
        <f>ROUND(('[1]OFF SPIRIT_5K'!AN110*100%),0)</f>
        <v>0</v>
      </c>
      <c r="AB43" s="4">
        <f>ROUND(('[1]OFF SPIRIT_5K'!AO110*100%),0)</f>
        <v>0</v>
      </c>
      <c r="AC43" s="4">
        <f>ROUND(('[1]OFF SPIRIT_5K'!AP110*100%),0)</f>
        <v>0</v>
      </c>
      <c r="AD43" s="4">
        <f>ROUND(('[1]OFF SPIRIT_5K'!AQ110*100%),0)</f>
        <v>0</v>
      </c>
      <c r="AE43" s="4">
        <f>ROUND(('[1]OFF SPIRIT_5K'!AR110*100%),0)</f>
        <v>1</v>
      </c>
      <c r="AF43" s="4">
        <f>ROUND(('[1]OFF SPIRIT_5K'!AS110*100%),0)</f>
        <v>3</v>
      </c>
      <c r="AG43" s="4">
        <f>ROUND(('[1]OFF SPIRIT_5K'!AT110*100%),0)</f>
        <v>0</v>
      </c>
      <c r="AH43" s="4">
        <f>ROUND(('[1]OFF SPIRIT_5K'!AU110*100%),0)</f>
        <v>2</v>
      </c>
      <c r="AI43" s="4">
        <f>ROUND(('[1]OFF SPIRIT_5K'!AV110*100%),0)</f>
        <v>1</v>
      </c>
      <c r="AJ43" s="4">
        <f>ROUND(('[1]OFF SPIRIT_5K'!AW110*100%),0)</f>
        <v>3</v>
      </c>
      <c r="AK43" s="4">
        <f>ROUND(('[1]OFF SPIRIT_5K'!AX110*100%),0)</f>
        <v>0</v>
      </c>
      <c r="AL43" s="4">
        <f>ROUND(('[1]OFF SPIRIT_5K'!AY110*100%),0)</f>
        <v>4</v>
      </c>
      <c r="AM43" s="4">
        <f>ROUND(('[1]OFF SPIRIT_5K'!AZ110*100%),0)</f>
        <v>0</v>
      </c>
      <c r="AN43" s="4">
        <f>ROUND(('[1]OFF SPIRIT_5K'!BA110*100%),0)</f>
        <v>0</v>
      </c>
      <c r="AO43" s="4">
        <f>ROUND(('[1]OFF SPIRIT_5K'!BB110*100%),0)</f>
        <v>0</v>
      </c>
      <c r="AP43" s="4">
        <f>ROUND(('[1]OFF SPIRIT_5K'!BC110*100%),0)</f>
        <v>0</v>
      </c>
      <c r="AQ43" s="4">
        <f>ROUND(('[1]OFF SPIRIT_5K'!BD110*100%),0)</f>
        <v>0</v>
      </c>
      <c r="AR43" s="4">
        <f>ROUND(('[1]OFF SPIRIT_5K'!BE110*100%),0)</f>
        <v>0</v>
      </c>
      <c r="AS43" s="4">
        <f>ROUND(('[1]OFF SPIRIT_5K'!BF110*100%),0)</f>
        <v>0</v>
      </c>
      <c r="AT43" s="4">
        <f>ROUND(('[1]OFF SPIRIT_5K'!BG110*100%),0)</f>
        <v>0</v>
      </c>
      <c r="AU43" s="4">
        <f>ROUND(('[1]OFF SPIRIT_5K'!BH110*100%),0)</f>
        <v>0</v>
      </c>
      <c r="AV43" s="4">
        <f>ROUND(('[1]OFF SPIRIT_5K'!BI110*100%),0)</f>
        <v>0</v>
      </c>
      <c r="AW43" s="4">
        <f>ROUND(('[1]OFF SPIRIT_5K'!BJ110*100%),0)</f>
        <v>0</v>
      </c>
      <c r="AX43" s="4">
        <f>ROUND(('[1]OFF SPIRIT_5K'!BK110*100%),0)</f>
        <v>0</v>
      </c>
      <c r="AY43" s="4">
        <f>ROUND(('[1]OFF SPIRIT_5K'!BL110*100%),0)</f>
        <v>0</v>
      </c>
      <c r="AZ43" s="4">
        <f>ROUND(('[1]OFF SPIRIT_5K'!BM110*100%),0)</f>
        <v>0</v>
      </c>
      <c r="BA43" s="4">
        <f>ROUND(('[1]OFF SPIRIT_5K'!BN110*100%),0)</f>
        <v>0</v>
      </c>
      <c r="BB43" s="4">
        <f>ROUND(('[1]OFF SPIRIT_5K'!BO110*100%),0)</f>
        <v>0</v>
      </c>
      <c r="BC43" s="4">
        <f>ROUND(('[1]OFF SPIRIT_5K'!BP110*100%),0)</f>
        <v>0</v>
      </c>
    </row>
    <row r="44" spans="1:55" ht="154.9" customHeight="1" x14ac:dyDescent="0.2">
      <c r="A44" s="4" t="s">
        <v>82</v>
      </c>
      <c r="B44" s="4" t="s">
        <v>83</v>
      </c>
      <c r="C44" s="4" t="s">
        <v>84</v>
      </c>
      <c r="D44" s="4" t="s">
        <v>85</v>
      </c>
      <c r="E44" s="4" t="s">
        <v>220</v>
      </c>
      <c r="F44" s="4" t="s">
        <v>87</v>
      </c>
      <c r="G44" s="4" t="s">
        <v>88</v>
      </c>
      <c r="H44" s="4" t="s">
        <v>128</v>
      </c>
      <c r="I44" s="4" t="s">
        <v>221</v>
      </c>
      <c r="J44" s="4" t="s">
        <v>21</v>
      </c>
      <c r="K44" s="4" t="s">
        <v>112</v>
      </c>
      <c r="L44" s="4" t="s">
        <v>223</v>
      </c>
      <c r="M44" s="4" t="s">
        <v>224</v>
      </c>
      <c r="N44" s="4" t="s">
        <v>225</v>
      </c>
      <c r="O44" s="4" t="s">
        <v>0</v>
      </c>
      <c r="P44" s="4" t="s">
        <v>92</v>
      </c>
      <c r="Q44" s="4" t="s">
        <v>226</v>
      </c>
      <c r="R44" s="4" t="s">
        <v>227</v>
      </c>
      <c r="S44" s="4" t="s">
        <v>228</v>
      </c>
      <c r="T44" s="8">
        <v>195</v>
      </c>
      <c r="U44" s="8">
        <f>T44*X44</f>
        <v>1365</v>
      </c>
      <c r="V44" s="8">
        <v>78</v>
      </c>
      <c r="W44" s="8">
        <f>V44*X44</f>
        <v>546</v>
      </c>
      <c r="X44" s="14">
        <f t="shared" si="2"/>
        <v>7</v>
      </c>
      <c r="Y44" s="16" t="s">
        <v>0</v>
      </c>
      <c r="Z44" s="4">
        <f>ROUND(('[1]OFF SPIRIT_5K'!AM119*100%),0)</f>
        <v>0</v>
      </c>
      <c r="AA44" s="4">
        <f>ROUND(('[1]OFF SPIRIT_5K'!AN119*100%),0)</f>
        <v>0</v>
      </c>
      <c r="AB44" s="4">
        <f>ROUND(('[1]OFF SPIRIT_5K'!AO119*100%),0)</f>
        <v>0</v>
      </c>
      <c r="AC44" s="4">
        <f>ROUND(('[1]OFF SPIRIT_5K'!AP119*100%),0)</f>
        <v>0</v>
      </c>
      <c r="AD44" s="4">
        <f>ROUND(('[1]OFF SPIRIT_5K'!AQ119*100%),0)</f>
        <v>0</v>
      </c>
      <c r="AE44" s="4">
        <f>ROUND(('[1]OFF SPIRIT_5K'!AR119*100%),0)</f>
        <v>0</v>
      </c>
      <c r="AF44" s="4">
        <f>ROUND(('[1]OFF SPIRIT_5K'!AS119*100%),0)</f>
        <v>0</v>
      </c>
      <c r="AG44" s="4">
        <f>ROUND(('[1]OFF SPIRIT_5K'!AT119*100%),0)</f>
        <v>3</v>
      </c>
      <c r="AH44" s="4">
        <f>ROUND(('[1]OFF SPIRIT_5K'!AU119*100%),0)</f>
        <v>3</v>
      </c>
      <c r="AI44" s="4">
        <f>ROUND(('[1]OFF SPIRIT_5K'!AV119*100%),0)</f>
        <v>0</v>
      </c>
      <c r="AJ44" s="4">
        <f>ROUND(('[1]OFF SPIRIT_5K'!AW119*100%),0)</f>
        <v>0</v>
      </c>
      <c r="AK44" s="4">
        <f>ROUND(('[1]OFF SPIRIT_5K'!AX119*100%),0)</f>
        <v>1</v>
      </c>
      <c r="AL44" s="4">
        <f>ROUND(('[1]OFF SPIRIT_5K'!AY119*100%),0)</f>
        <v>0</v>
      </c>
      <c r="AM44" s="4">
        <f>ROUND(('[1]OFF SPIRIT_5K'!AZ119*100%),0)</f>
        <v>0</v>
      </c>
      <c r="AN44" s="4">
        <f>ROUND(('[1]OFF SPIRIT_5K'!BA119*100%),0)</f>
        <v>0</v>
      </c>
      <c r="AO44" s="4">
        <f>ROUND(('[1]OFF SPIRIT_5K'!BB119*100%),0)</f>
        <v>0</v>
      </c>
      <c r="AP44" s="4">
        <f>ROUND(('[1]OFF SPIRIT_5K'!BC119*100%),0)</f>
        <v>0</v>
      </c>
      <c r="AQ44" s="4">
        <f>ROUND(('[1]OFF SPIRIT_5K'!BD119*100%),0)</f>
        <v>0</v>
      </c>
      <c r="AR44" s="4">
        <f>ROUND(('[1]OFF SPIRIT_5K'!BE119*100%),0)</f>
        <v>0</v>
      </c>
      <c r="AS44" s="4">
        <f>ROUND(('[1]OFF SPIRIT_5K'!BF119*100%),0)</f>
        <v>0</v>
      </c>
      <c r="AT44" s="4">
        <f>ROUND(('[1]OFF SPIRIT_5K'!BG119*100%),0)</f>
        <v>0</v>
      </c>
      <c r="AU44" s="4">
        <f>ROUND(('[1]OFF SPIRIT_5K'!BH119*100%),0)</f>
        <v>0</v>
      </c>
      <c r="AV44" s="4">
        <f>ROUND(('[1]OFF SPIRIT_5K'!BI119*100%),0)</f>
        <v>0</v>
      </c>
      <c r="AW44" s="4">
        <f>ROUND(('[1]OFF SPIRIT_5K'!BJ119*100%),0)</f>
        <v>0</v>
      </c>
      <c r="AX44" s="4">
        <f>ROUND(('[1]OFF SPIRIT_5K'!BK119*100%),0)</f>
        <v>0</v>
      </c>
      <c r="AY44" s="4">
        <f>ROUND(('[1]OFF SPIRIT_5K'!BL119*100%),0)</f>
        <v>0</v>
      </c>
      <c r="AZ44" s="4">
        <f>ROUND(('[1]OFF SPIRIT_5K'!BM119*100%),0)</f>
        <v>0</v>
      </c>
      <c r="BA44" s="4">
        <f>ROUND(('[1]OFF SPIRIT_5K'!BN119*100%),0)</f>
        <v>0</v>
      </c>
      <c r="BB44" s="4">
        <f>ROUND(('[1]OFF SPIRIT_5K'!BO119*100%),0)</f>
        <v>0</v>
      </c>
      <c r="BC44" s="4">
        <f>ROUND(('[1]OFF SPIRIT_5K'!BP119*100%),0)</f>
        <v>0</v>
      </c>
    </row>
    <row r="45" spans="1:55" ht="154.9" customHeight="1" x14ac:dyDescent="0.2">
      <c r="A45" s="4" t="s">
        <v>82</v>
      </c>
      <c r="B45" s="4" t="s">
        <v>83</v>
      </c>
      <c r="C45" s="4" t="s">
        <v>84</v>
      </c>
      <c r="D45" s="4" t="s">
        <v>85</v>
      </c>
      <c r="E45" s="4" t="s">
        <v>220</v>
      </c>
      <c r="F45" s="4" t="s">
        <v>87</v>
      </c>
      <c r="G45" s="4" t="s">
        <v>88</v>
      </c>
      <c r="H45" s="4" t="s">
        <v>128</v>
      </c>
      <c r="I45" s="4" t="s">
        <v>221</v>
      </c>
      <c r="J45" s="4" t="s">
        <v>21</v>
      </c>
      <c r="K45" s="4" t="s">
        <v>112</v>
      </c>
      <c r="L45" s="4" t="s">
        <v>222</v>
      </c>
      <c r="M45" s="4" t="s">
        <v>221</v>
      </c>
      <c r="N45" s="4" t="s">
        <v>225</v>
      </c>
      <c r="O45" s="4" t="s">
        <v>0</v>
      </c>
      <c r="P45" s="4" t="s">
        <v>92</v>
      </c>
      <c r="Q45" s="4" t="s">
        <v>229</v>
      </c>
      <c r="R45" s="4" t="s">
        <v>227</v>
      </c>
      <c r="S45" s="4" t="s">
        <v>228</v>
      </c>
      <c r="T45" s="8">
        <v>195</v>
      </c>
      <c r="U45" s="8">
        <f>T45*X45</f>
        <v>2925</v>
      </c>
      <c r="V45" s="8">
        <v>78</v>
      </c>
      <c r="W45" s="8">
        <f>V45*X45</f>
        <v>1170</v>
      </c>
      <c r="X45" s="14">
        <f t="shared" si="2"/>
        <v>15</v>
      </c>
      <c r="Y45" s="16" t="s">
        <v>0</v>
      </c>
      <c r="Z45" s="4">
        <f>ROUND(('[1]OFF SPIRIT_5K'!AM120*100%),0)</f>
        <v>0</v>
      </c>
      <c r="AA45" s="4">
        <f>ROUND(('[1]OFF SPIRIT_5K'!AN120*100%),0)</f>
        <v>0</v>
      </c>
      <c r="AB45" s="4">
        <f>ROUND(('[1]OFF SPIRIT_5K'!AO120*100%),0)</f>
        <v>0</v>
      </c>
      <c r="AC45" s="4">
        <f>ROUND(('[1]OFF SPIRIT_5K'!AP120*100%),0)</f>
        <v>0</v>
      </c>
      <c r="AD45" s="4">
        <f>ROUND(('[1]OFF SPIRIT_5K'!AQ120*100%),0)</f>
        <v>0</v>
      </c>
      <c r="AE45" s="4">
        <f>ROUND(('[1]OFF SPIRIT_5K'!AR120*100%),0)</f>
        <v>0</v>
      </c>
      <c r="AF45" s="4">
        <f>ROUND(('[1]OFF SPIRIT_5K'!AS120*100%),0)</f>
        <v>2</v>
      </c>
      <c r="AG45" s="4">
        <f>ROUND(('[1]OFF SPIRIT_5K'!AT120*100%),0)</f>
        <v>1</v>
      </c>
      <c r="AH45" s="4">
        <f>ROUND(('[1]OFF SPIRIT_5K'!AU120*100%),0)</f>
        <v>2</v>
      </c>
      <c r="AI45" s="4">
        <f>ROUND(('[1]OFF SPIRIT_5K'!AV120*100%),0)</f>
        <v>3</v>
      </c>
      <c r="AJ45" s="4">
        <f>ROUND(('[1]OFF SPIRIT_5K'!AW120*100%),0)</f>
        <v>2</v>
      </c>
      <c r="AK45" s="4">
        <f>ROUND(('[1]OFF SPIRIT_5K'!AX120*100%),0)</f>
        <v>3</v>
      </c>
      <c r="AL45" s="4">
        <f>ROUND(('[1]OFF SPIRIT_5K'!AY120*100%),0)</f>
        <v>1</v>
      </c>
      <c r="AM45" s="4">
        <f>ROUND(('[1]OFF SPIRIT_5K'!AZ120*100%),0)</f>
        <v>1</v>
      </c>
      <c r="AN45" s="4">
        <f>ROUND(('[1]OFF SPIRIT_5K'!BA120*100%),0)</f>
        <v>0</v>
      </c>
      <c r="AO45" s="4">
        <f>ROUND(('[1]OFF SPIRIT_5K'!BB120*100%),0)</f>
        <v>0</v>
      </c>
      <c r="AP45" s="4">
        <f>ROUND(('[1]OFF SPIRIT_5K'!BC120*100%),0)</f>
        <v>0</v>
      </c>
      <c r="AQ45" s="4">
        <f>ROUND(('[1]OFF SPIRIT_5K'!BD120*100%),0)</f>
        <v>0</v>
      </c>
      <c r="AR45" s="4">
        <f>ROUND(('[1]OFF SPIRIT_5K'!BE120*100%),0)</f>
        <v>0</v>
      </c>
      <c r="AS45" s="4">
        <f>ROUND(('[1]OFF SPIRIT_5K'!BF120*100%),0)</f>
        <v>0</v>
      </c>
      <c r="AT45" s="4">
        <f>ROUND(('[1]OFF SPIRIT_5K'!BG120*100%),0)</f>
        <v>0</v>
      </c>
      <c r="AU45" s="4">
        <f>ROUND(('[1]OFF SPIRIT_5K'!BH120*100%),0)</f>
        <v>0</v>
      </c>
      <c r="AV45" s="4">
        <f>ROUND(('[1]OFF SPIRIT_5K'!BI120*100%),0)</f>
        <v>0</v>
      </c>
      <c r="AW45" s="4">
        <f>ROUND(('[1]OFF SPIRIT_5K'!BJ120*100%),0)</f>
        <v>0</v>
      </c>
      <c r="AX45" s="4">
        <f>ROUND(('[1]OFF SPIRIT_5K'!BK120*100%),0)</f>
        <v>0</v>
      </c>
      <c r="AY45" s="4">
        <f>ROUND(('[1]OFF SPIRIT_5K'!BL120*100%),0)</f>
        <v>0</v>
      </c>
      <c r="AZ45" s="4">
        <f>ROUND(('[1]OFF SPIRIT_5K'!BM120*100%),0)</f>
        <v>0</v>
      </c>
      <c r="BA45" s="4">
        <f>ROUND(('[1]OFF SPIRIT_5K'!BN120*100%),0)</f>
        <v>0</v>
      </c>
      <c r="BB45" s="4">
        <f>ROUND(('[1]OFF SPIRIT_5K'!BO120*100%),0)</f>
        <v>0</v>
      </c>
      <c r="BC45" s="4">
        <f>ROUND(('[1]OFF SPIRIT_5K'!BP120*100%),0)</f>
        <v>0</v>
      </c>
    </row>
    <row r="46" spans="1:55" ht="154.9" customHeight="1" x14ac:dyDescent="0.2">
      <c r="A46" s="4" t="s">
        <v>82</v>
      </c>
      <c r="B46" s="4" t="s">
        <v>83</v>
      </c>
      <c r="C46" s="4" t="s">
        <v>84</v>
      </c>
      <c r="D46" s="4" t="s">
        <v>85</v>
      </c>
      <c r="E46" s="4" t="s">
        <v>230</v>
      </c>
      <c r="F46" s="4" t="s">
        <v>87</v>
      </c>
      <c r="G46" s="4" t="s">
        <v>88</v>
      </c>
      <c r="H46" s="4" t="s">
        <v>171</v>
      </c>
      <c r="I46" s="4" t="s">
        <v>231</v>
      </c>
      <c r="J46" s="4" t="s">
        <v>21</v>
      </c>
      <c r="K46" s="4" t="s">
        <v>112</v>
      </c>
      <c r="L46" s="4" t="s">
        <v>232</v>
      </c>
      <c r="M46" s="4" t="s">
        <v>233</v>
      </c>
      <c r="N46" s="4" t="s">
        <v>235</v>
      </c>
      <c r="O46" s="4" t="s">
        <v>18</v>
      </c>
      <c r="P46" s="4" t="s">
        <v>92</v>
      </c>
      <c r="Q46" s="4" t="s">
        <v>236</v>
      </c>
      <c r="R46" s="4" t="s">
        <v>237</v>
      </c>
      <c r="S46" s="4" t="s">
        <v>238</v>
      </c>
      <c r="T46" s="8">
        <v>140</v>
      </c>
      <c r="U46" s="8">
        <f>T46*X46</f>
        <v>420</v>
      </c>
      <c r="V46" s="8">
        <v>56</v>
      </c>
      <c r="W46" s="8">
        <f>V46*X46</f>
        <v>168</v>
      </c>
      <c r="X46" s="14">
        <f t="shared" si="2"/>
        <v>3</v>
      </c>
      <c r="Y46" s="16" t="s">
        <v>0</v>
      </c>
      <c r="Z46" s="4">
        <f>ROUND(('[1]OFF SPIRIT_5K'!AM131*100%),0)</f>
        <v>0</v>
      </c>
      <c r="AA46" s="4">
        <f>ROUND(('[1]OFF SPIRIT_5K'!AN131*100%),0)</f>
        <v>0</v>
      </c>
      <c r="AB46" s="4">
        <f>ROUND(('[1]OFF SPIRIT_5K'!AO131*100%),0)</f>
        <v>0</v>
      </c>
      <c r="AC46" s="4">
        <f>ROUND(('[1]OFF SPIRIT_5K'!AP131*100%),0)</f>
        <v>0</v>
      </c>
      <c r="AD46" s="4">
        <f>ROUND(('[1]OFF SPIRIT_5K'!AQ131*100%),0)</f>
        <v>2</v>
      </c>
      <c r="AE46" s="4">
        <f>ROUND(('[1]OFF SPIRIT_5K'!AR131*100%),0)</f>
        <v>0</v>
      </c>
      <c r="AF46" s="4">
        <f>ROUND(('[1]OFF SPIRIT_5K'!AS131*100%),0)</f>
        <v>0</v>
      </c>
      <c r="AG46" s="4">
        <f>ROUND(('[1]OFF SPIRIT_5K'!AT131*100%),0)</f>
        <v>0</v>
      </c>
      <c r="AH46" s="4">
        <f>ROUND(('[1]OFF SPIRIT_5K'!AU131*100%),0)</f>
        <v>0</v>
      </c>
      <c r="AI46" s="4">
        <f>ROUND(('[1]OFF SPIRIT_5K'!AV131*100%),0)</f>
        <v>0</v>
      </c>
      <c r="AJ46" s="4">
        <f>ROUND(('[1]OFF SPIRIT_5K'!AW131*100%),0)</f>
        <v>0</v>
      </c>
      <c r="AK46" s="4">
        <f>ROUND(('[1]OFF SPIRIT_5K'!AX131*100%),0)</f>
        <v>1</v>
      </c>
      <c r="AL46" s="4">
        <f>ROUND(('[1]OFF SPIRIT_5K'!AY131*100%),0)</f>
        <v>0</v>
      </c>
      <c r="AM46" s="4">
        <f>ROUND(('[1]OFF SPIRIT_5K'!AZ131*100%),0)</f>
        <v>0</v>
      </c>
      <c r="AN46" s="4">
        <f>ROUND(('[1]OFF SPIRIT_5K'!BA131*100%),0)</f>
        <v>0</v>
      </c>
      <c r="AO46" s="4">
        <f>ROUND(('[1]OFF SPIRIT_5K'!BB131*100%),0)</f>
        <v>0</v>
      </c>
      <c r="AP46" s="4">
        <f>ROUND(('[1]OFF SPIRIT_5K'!BC131*100%),0)</f>
        <v>0</v>
      </c>
      <c r="AQ46" s="4">
        <f>ROUND(('[1]OFF SPIRIT_5K'!BD131*100%),0)</f>
        <v>0</v>
      </c>
      <c r="AR46" s="4">
        <f>ROUND(('[1]OFF SPIRIT_5K'!BE131*100%),0)</f>
        <v>0</v>
      </c>
      <c r="AS46" s="4">
        <f>ROUND(('[1]OFF SPIRIT_5K'!BF131*100%),0)</f>
        <v>0</v>
      </c>
      <c r="AT46" s="4">
        <f>ROUND(('[1]OFF SPIRIT_5K'!BG131*100%),0)</f>
        <v>0</v>
      </c>
      <c r="AU46" s="4">
        <f>ROUND(('[1]OFF SPIRIT_5K'!BH131*100%),0)</f>
        <v>0</v>
      </c>
      <c r="AV46" s="4">
        <f>ROUND(('[1]OFF SPIRIT_5K'!BI131*100%),0)</f>
        <v>0</v>
      </c>
      <c r="AW46" s="4">
        <f>ROUND(('[1]OFF SPIRIT_5K'!BJ131*100%),0)</f>
        <v>0</v>
      </c>
      <c r="AX46" s="4">
        <f>ROUND(('[1]OFF SPIRIT_5K'!BK131*100%),0)</f>
        <v>0</v>
      </c>
      <c r="AY46" s="4">
        <f>ROUND(('[1]OFF SPIRIT_5K'!BL131*100%),0)</f>
        <v>0</v>
      </c>
      <c r="AZ46" s="4">
        <f>ROUND(('[1]OFF SPIRIT_5K'!BM131*100%),0)</f>
        <v>0</v>
      </c>
      <c r="BA46" s="4">
        <f>ROUND(('[1]OFF SPIRIT_5K'!BN131*100%),0)</f>
        <v>0</v>
      </c>
      <c r="BB46" s="4">
        <f>ROUND(('[1]OFF SPIRIT_5K'!BO131*100%),0)</f>
        <v>0</v>
      </c>
      <c r="BC46" s="4">
        <f>ROUND(('[1]OFF SPIRIT_5K'!BP131*100%),0)</f>
        <v>0</v>
      </c>
    </row>
    <row r="47" spans="1:55" ht="154.9" customHeight="1" x14ac:dyDescent="0.2">
      <c r="A47" s="4" t="s">
        <v>82</v>
      </c>
      <c r="B47" s="4" t="s">
        <v>83</v>
      </c>
      <c r="C47" s="4" t="s">
        <v>84</v>
      </c>
      <c r="D47" s="4" t="s">
        <v>85</v>
      </c>
      <c r="E47" s="4" t="s">
        <v>230</v>
      </c>
      <c r="F47" s="4" t="s">
        <v>87</v>
      </c>
      <c r="G47" s="4" t="s">
        <v>88</v>
      </c>
      <c r="H47" s="4" t="s">
        <v>171</v>
      </c>
      <c r="I47" s="4" t="s">
        <v>231</v>
      </c>
      <c r="J47" s="4" t="s">
        <v>21</v>
      </c>
      <c r="K47" s="4" t="s">
        <v>112</v>
      </c>
      <c r="L47" s="4" t="s">
        <v>239</v>
      </c>
      <c r="M47" s="4" t="s">
        <v>231</v>
      </c>
      <c r="N47" s="4" t="s">
        <v>235</v>
      </c>
      <c r="O47" s="4" t="s">
        <v>18</v>
      </c>
      <c r="P47" s="4" t="s">
        <v>92</v>
      </c>
      <c r="Q47" s="4" t="s">
        <v>240</v>
      </c>
      <c r="R47" s="4" t="s">
        <v>237</v>
      </c>
      <c r="S47" s="4" t="s">
        <v>238</v>
      </c>
      <c r="T47" s="8">
        <v>140</v>
      </c>
      <c r="U47" s="8">
        <f>T47*X47</f>
        <v>3640</v>
      </c>
      <c r="V47" s="8">
        <v>56</v>
      </c>
      <c r="W47" s="8">
        <f>V47*X47</f>
        <v>1456</v>
      </c>
      <c r="X47" s="14">
        <f t="shared" si="2"/>
        <v>26</v>
      </c>
      <c r="Y47" s="16" t="s">
        <v>0</v>
      </c>
      <c r="Z47" s="4">
        <f>ROUND(('[1]OFF SPIRIT_5K'!AM132*100%),0)</f>
        <v>0</v>
      </c>
      <c r="AA47" s="4">
        <f>ROUND(('[1]OFF SPIRIT_5K'!AN132*100%),0)</f>
        <v>0</v>
      </c>
      <c r="AB47" s="4">
        <f>ROUND(('[1]OFF SPIRIT_5K'!AO132*100%),0)</f>
        <v>0</v>
      </c>
      <c r="AC47" s="4">
        <f>ROUND(('[1]OFF SPIRIT_5K'!AP132*100%),0)</f>
        <v>0</v>
      </c>
      <c r="AD47" s="4">
        <f>ROUND(('[1]OFF SPIRIT_5K'!AQ132*100%),0)</f>
        <v>0</v>
      </c>
      <c r="AE47" s="4">
        <f>ROUND(('[1]OFF SPIRIT_5K'!AR132*100%),0)</f>
        <v>2</v>
      </c>
      <c r="AF47" s="4">
        <f>ROUND(('[1]OFF SPIRIT_5K'!AS132*100%),0)</f>
        <v>7</v>
      </c>
      <c r="AG47" s="4">
        <f>ROUND(('[1]OFF SPIRIT_5K'!AT132*100%),0)</f>
        <v>3</v>
      </c>
      <c r="AH47" s="4">
        <f>ROUND(('[1]OFF SPIRIT_5K'!AU132*100%),0)</f>
        <v>7</v>
      </c>
      <c r="AI47" s="4">
        <f>ROUND(('[1]OFF SPIRIT_5K'!AV132*100%),0)</f>
        <v>2</v>
      </c>
      <c r="AJ47" s="4">
        <f>ROUND(('[1]OFF SPIRIT_5K'!AW132*100%),0)</f>
        <v>3</v>
      </c>
      <c r="AK47" s="4">
        <f>ROUND(('[1]OFF SPIRIT_5K'!AX132*100%),0)</f>
        <v>1</v>
      </c>
      <c r="AL47" s="4">
        <f>ROUND(('[1]OFF SPIRIT_5K'!AY132*100%),0)</f>
        <v>1</v>
      </c>
      <c r="AM47" s="4">
        <f>ROUND(('[1]OFF SPIRIT_5K'!AZ132*100%),0)</f>
        <v>0</v>
      </c>
      <c r="AN47" s="4">
        <f>ROUND(('[1]OFF SPIRIT_5K'!BA132*100%),0)</f>
        <v>0</v>
      </c>
      <c r="AO47" s="4">
        <f>ROUND(('[1]OFF SPIRIT_5K'!BB132*100%),0)</f>
        <v>0</v>
      </c>
      <c r="AP47" s="4">
        <f>ROUND(('[1]OFF SPIRIT_5K'!BC132*100%),0)</f>
        <v>0</v>
      </c>
      <c r="AQ47" s="4">
        <f>ROUND(('[1]OFF SPIRIT_5K'!BD132*100%),0)</f>
        <v>0</v>
      </c>
      <c r="AR47" s="4">
        <f>ROUND(('[1]OFF SPIRIT_5K'!BE132*100%),0)</f>
        <v>0</v>
      </c>
      <c r="AS47" s="4">
        <f>ROUND(('[1]OFF SPIRIT_5K'!BF132*100%),0)</f>
        <v>0</v>
      </c>
      <c r="AT47" s="4">
        <f>ROUND(('[1]OFF SPIRIT_5K'!BG132*100%),0)</f>
        <v>0</v>
      </c>
      <c r="AU47" s="4">
        <f>ROUND(('[1]OFF SPIRIT_5K'!BH132*100%),0)</f>
        <v>0</v>
      </c>
      <c r="AV47" s="4">
        <f>ROUND(('[1]OFF SPIRIT_5K'!BI132*100%),0)</f>
        <v>0</v>
      </c>
      <c r="AW47" s="4">
        <f>ROUND(('[1]OFF SPIRIT_5K'!BJ132*100%),0)</f>
        <v>0</v>
      </c>
      <c r="AX47" s="4">
        <f>ROUND(('[1]OFF SPIRIT_5K'!BK132*100%),0)</f>
        <v>0</v>
      </c>
      <c r="AY47" s="4">
        <f>ROUND(('[1]OFF SPIRIT_5K'!BL132*100%),0)</f>
        <v>0</v>
      </c>
      <c r="AZ47" s="4">
        <f>ROUND(('[1]OFF SPIRIT_5K'!BM132*100%),0)</f>
        <v>0</v>
      </c>
      <c r="BA47" s="4">
        <f>ROUND(('[1]OFF SPIRIT_5K'!BN132*100%),0)</f>
        <v>0</v>
      </c>
      <c r="BB47" s="4">
        <f>ROUND(('[1]OFF SPIRIT_5K'!BO132*100%),0)</f>
        <v>0</v>
      </c>
      <c r="BC47" s="4">
        <f>ROUND(('[1]OFF SPIRIT_5K'!BP132*100%),0)</f>
        <v>0</v>
      </c>
    </row>
    <row r="48" spans="1:55" ht="154.9" customHeight="1" x14ac:dyDescent="0.2">
      <c r="A48" s="4" t="s">
        <v>82</v>
      </c>
      <c r="B48" s="4" t="s">
        <v>83</v>
      </c>
      <c r="C48" s="4" t="s">
        <v>84</v>
      </c>
      <c r="D48" s="4" t="s">
        <v>85</v>
      </c>
      <c r="E48" s="4" t="s">
        <v>230</v>
      </c>
      <c r="F48" s="4" t="s">
        <v>87</v>
      </c>
      <c r="G48" s="4" t="s">
        <v>88</v>
      </c>
      <c r="H48" s="4" t="s">
        <v>171</v>
      </c>
      <c r="I48" s="4" t="s">
        <v>231</v>
      </c>
      <c r="J48" s="4" t="s">
        <v>21</v>
      </c>
      <c r="K48" s="4" t="s">
        <v>112</v>
      </c>
      <c r="L48" s="4" t="s">
        <v>241</v>
      </c>
      <c r="M48" s="4" t="s">
        <v>242</v>
      </c>
      <c r="N48" s="4" t="s">
        <v>235</v>
      </c>
      <c r="O48" s="4" t="s">
        <v>18</v>
      </c>
      <c r="P48" s="4" t="s">
        <v>92</v>
      </c>
      <c r="Q48" s="4" t="s">
        <v>243</v>
      </c>
      <c r="R48" s="4" t="s">
        <v>237</v>
      </c>
      <c r="S48" s="4" t="s">
        <v>238</v>
      </c>
      <c r="T48" s="8">
        <v>140</v>
      </c>
      <c r="U48" s="8">
        <f>T48*X48</f>
        <v>3780</v>
      </c>
      <c r="V48" s="8">
        <v>56</v>
      </c>
      <c r="W48" s="8">
        <f>V48*X48</f>
        <v>1512</v>
      </c>
      <c r="X48" s="14">
        <f t="shared" si="2"/>
        <v>27</v>
      </c>
      <c r="Y48" s="16" t="s">
        <v>0</v>
      </c>
      <c r="Z48" s="4">
        <f>ROUND(('[1]OFF SPIRIT_5K'!AM133*100%),0)</f>
        <v>0</v>
      </c>
      <c r="AA48" s="4">
        <f>ROUND(('[1]OFF SPIRIT_5K'!AN133*100%),0)</f>
        <v>0</v>
      </c>
      <c r="AB48" s="4">
        <f>ROUND(('[1]OFF SPIRIT_5K'!AO133*100%),0)</f>
        <v>0</v>
      </c>
      <c r="AC48" s="4">
        <f>ROUND(('[1]OFF SPIRIT_5K'!AP133*100%),0)</f>
        <v>0</v>
      </c>
      <c r="AD48" s="4">
        <f>ROUND(('[1]OFF SPIRIT_5K'!AQ133*100%),0)</f>
        <v>2</v>
      </c>
      <c r="AE48" s="4">
        <f>ROUND(('[1]OFF SPIRIT_5K'!AR133*100%),0)</f>
        <v>5</v>
      </c>
      <c r="AF48" s="4">
        <f>ROUND(('[1]OFF SPIRIT_5K'!AS133*100%),0)</f>
        <v>3</v>
      </c>
      <c r="AG48" s="4">
        <f>ROUND(('[1]OFF SPIRIT_5K'!AT133*100%),0)</f>
        <v>6</v>
      </c>
      <c r="AH48" s="4">
        <f>ROUND(('[1]OFF SPIRIT_5K'!AU133*100%),0)</f>
        <v>3</v>
      </c>
      <c r="AI48" s="4">
        <f>ROUND(('[1]OFF SPIRIT_5K'!AV133*100%),0)</f>
        <v>0</v>
      </c>
      <c r="AJ48" s="4">
        <f>ROUND(('[1]OFF SPIRIT_5K'!AW133*100%),0)</f>
        <v>5</v>
      </c>
      <c r="AK48" s="4">
        <f>ROUND(('[1]OFF SPIRIT_5K'!AX133*100%),0)</f>
        <v>0</v>
      </c>
      <c r="AL48" s="4">
        <f>ROUND(('[1]OFF SPIRIT_5K'!AY133*100%),0)</f>
        <v>2</v>
      </c>
      <c r="AM48" s="4">
        <f>ROUND(('[1]OFF SPIRIT_5K'!AZ133*100%),0)</f>
        <v>1</v>
      </c>
      <c r="AN48" s="4">
        <f>ROUND(('[1]OFF SPIRIT_5K'!BA133*100%),0)</f>
        <v>0</v>
      </c>
      <c r="AO48" s="4">
        <f>ROUND(('[1]OFF SPIRIT_5K'!BB133*100%),0)</f>
        <v>0</v>
      </c>
      <c r="AP48" s="4">
        <f>ROUND(('[1]OFF SPIRIT_5K'!BC133*100%),0)</f>
        <v>0</v>
      </c>
      <c r="AQ48" s="4">
        <f>ROUND(('[1]OFF SPIRIT_5K'!BD133*100%),0)</f>
        <v>0</v>
      </c>
      <c r="AR48" s="4">
        <f>ROUND(('[1]OFF SPIRIT_5K'!BE133*100%),0)</f>
        <v>0</v>
      </c>
      <c r="AS48" s="4">
        <f>ROUND(('[1]OFF SPIRIT_5K'!BF133*100%),0)</f>
        <v>0</v>
      </c>
      <c r="AT48" s="4">
        <f>ROUND(('[1]OFF SPIRIT_5K'!BG133*100%),0)</f>
        <v>0</v>
      </c>
      <c r="AU48" s="4">
        <f>ROUND(('[1]OFF SPIRIT_5K'!BH133*100%),0)</f>
        <v>0</v>
      </c>
      <c r="AV48" s="4">
        <f>ROUND(('[1]OFF SPIRIT_5K'!BI133*100%),0)</f>
        <v>0</v>
      </c>
      <c r="AW48" s="4">
        <f>ROUND(('[1]OFF SPIRIT_5K'!BJ133*100%),0)</f>
        <v>0</v>
      </c>
      <c r="AX48" s="4">
        <f>ROUND(('[1]OFF SPIRIT_5K'!BK133*100%),0)</f>
        <v>0</v>
      </c>
      <c r="AY48" s="4">
        <f>ROUND(('[1]OFF SPIRIT_5K'!BL133*100%),0)</f>
        <v>0</v>
      </c>
      <c r="AZ48" s="4">
        <f>ROUND(('[1]OFF SPIRIT_5K'!BM133*100%),0)</f>
        <v>0</v>
      </c>
      <c r="BA48" s="4">
        <f>ROUND(('[1]OFF SPIRIT_5K'!BN133*100%),0)</f>
        <v>0</v>
      </c>
      <c r="BB48" s="4">
        <f>ROUND(('[1]OFF SPIRIT_5K'!BO133*100%),0)</f>
        <v>0</v>
      </c>
      <c r="BC48" s="4">
        <f>ROUND(('[1]OFF SPIRIT_5K'!BP133*100%),0)</f>
        <v>0</v>
      </c>
    </row>
    <row r="49" spans="1:55" ht="154.9" customHeight="1" x14ac:dyDescent="0.2">
      <c r="A49" s="4" t="s">
        <v>82</v>
      </c>
      <c r="B49" s="4" t="s">
        <v>83</v>
      </c>
      <c r="C49" s="4" t="s">
        <v>84</v>
      </c>
      <c r="D49" s="4" t="s">
        <v>85</v>
      </c>
      <c r="E49" s="4" t="s">
        <v>244</v>
      </c>
      <c r="F49" s="4" t="s">
        <v>87</v>
      </c>
      <c r="G49" s="4" t="s">
        <v>88</v>
      </c>
      <c r="H49" s="4" t="s">
        <v>139</v>
      </c>
      <c r="I49" s="4" t="s">
        <v>245</v>
      </c>
      <c r="J49" s="4" t="s">
        <v>21</v>
      </c>
      <c r="K49" s="4" t="s">
        <v>112</v>
      </c>
      <c r="L49" s="4" t="s">
        <v>246</v>
      </c>
      <c r="M49" s="4" t="s">
        <v>247</v>
      </c>
      <c r="N49" s="4" t="s">
        <v>248</v>
      </c>
      <c r="O49" s="4" t="s">
        <v>0</v>
      </c>
      <c r="P49" s="4" t="s">
        <v>92</v>
      </c>
      <c r="Q49" s="4" t="s">
        <v>249</v>
      </c>
      <c r="R49" s="4" t="s">
        <v>250</v>
      </c>
      <c r="S49" s="4" t="s">
        <v>251</v>
      </c>
      <c r="T49" s="8">
        <v>150</v>
      </c>
      <c r="U49" s="8">
        <f>T49*X49</f>
        <v>300</v>
      </c>
      <c r="V49" s="8">
        <v>60</v>
      </c>
      <c r="W49" s="8">
        <f>V49*X49</f>
        <v>120</v>
      </c>
      <c r="X49" s="14">
        <f t="shared" si="2"/>
        <v>2</v>
      </c>
      <c r="Y49" s="16" t="s">
        <v>0</v>
      </c>
      <c r="Z49" s="4">
        <f>ROUND(('[1]OFF SPIRIT_5K'!AM137*100%),0)</f>
        <v>0</v>
      </c>
      <c r="AA49" s="4">
        <f>ROUND(('[1]OFF SPIRIT_5K'!AN137*100%),0)</f>
        <v>0</v>
      </c>
      <c r="AB49" s="4">
        <f>ROUND(('[1]OFF SPIRIT_5K'!AO137*100%),0)</f>
        <v>0</v>
      </c>
      <c r="AC49" s="4">
        <f>ROUND(('[1]OFF SPIRIT_5K'!AP137*100%),0)</f>
        <v>0</v>
      </c>
      <c r="AD49" s="4">
        <f>ROUND(('[1]OFF SPIRIT_5K'!AQ137*100%),0)</f>
        <v>0</v>
      </c>
      <c r="AE49" s="4">
        <f>ROUND(('[1]OFF SPIRIT_5K'!AR137*100%),0)</f>
        <v>0</v>
      </c>
      <c r="AF49" s="4">
        <f>ROUND(('[1]OFF SPIRIT_5K'!AS137*100%),0)</f>
        <v>0</v>
      </c>
      <c r="AG49" s="4">
        <f>ROUND(('[1]OFF SPIRIT_5K'!AT137*100%),0)</f>
        <v>0</v>
      </c>
      <c r="AH49" s="4">
        <f>ROUND(('[1]OFF SPIRIT_5K'!AU137*100%),0)</f>
        <v>0</v>
      </c>
      <c r="AI49" s="4">
        <f>ROUND(('[1]OFF SPIRIT_5K'!AV137*100%),0)</f>
        <v>1</v>
      </c>
      <c r="AJ49" s="4">
        <f>ROUND(('[1]OFF SPIRIT_5K'!AW137*100%),0)</f>
        <v>1</v>
      </c>
      <c r="AK49" s="4">
        <f>ROUND(('[1]OFF SPIRIT_5K'!AX137*100%),0)</f>
        <v>0</v>
      </c>
      <c r="AL49" s="4">
        <f>ROUND(('[1]OFF SPIRIT_5K'!AY137*100%),0)</f>
        <v>0</v>
      </c>
      <c r="AM49" s="4">
        <f>ROUND(('[1]OFF SPIRIT_5K'!AZ137*100%),0)</f>
        <v>0</v>
      </c>
      <c r="AN49" s="4">
        <f>ROUND(('[1]OFF SPIRIT_5K'!BA137*100%),0)</f>
        <v>0</v>
      </c>
      <c r="AO49" s="4">
        <f>ROUND(('[1]OFF SPIRIT_5K'!BB137*100%),0)</f>
        <v>0</v>
      </c>
      <c r="AP49" s="4">
        <f>ROUND(('[1]OFF SPIRIT_5K'!BC137*100%),0)</f>
        <v>0</v>
      </c>
      <c r="AQ49" s="4">
        <f>ROUND(('[1]OFF SPIRIT_5K'!BD137*100%),0)</f>
        <v>0</v>
      </c>
      <c r="AR49" s="4">
        <f>ROUND(('[1]OFF SPIRIT_5K'!BE137*100%),0)</f>
        <v>0</v>
      </c>
      <c r="AS49" s="4">
        <f>ROUND(('[1]OFF SPIRIT_5K'!BF137*100%),0)</f>
        <v>0</v>
      </c>
      <c r="AT49" s="4">
        <f>ROUND(('[1]OFF SPIRIT_5K'!BG137*100%),0)</f>
        <v>0</v>
      </c>
      <c r="AU49" s="4">
        <f>ROUND(('[1]OFF SPIRIT_5K'!BH137*100%),0)</f>
        <v>0</v>
      </c>
      <c r="AV49" s="4">
        <f>ROUND(('[1]OFF SPIRIT_5K'!BI137*100%),0)</f>
        <v>0</v>
      </c>
      <c r="AW49" s="4">
        <f>ROUND(('[1]OFF SPIRIT_5K'!BJ137*100%),0)</f>
        <v>0</v>
      </c>
      <c r="AX49" s="4">
        <f>ROUND(('[1]OFF SPIRIT_5K'!BK137*100%),0)</f>
        <v>0</v>
      </c>
      <c r="AY49" s="4">
        <f>ROUND(('[1]OFF SPIRIT_5K'!BL137*100%),0)</f>
        <v>0</v>
      </c>
      <c r="AZ49" s="4">
        <f>ROUND(('[1]OFF SPIRIT_5K'!BM137*100%),0)</f>
        <v>0</v>
      </c>
      <c r="BA49" s="4">
        <f>ROUND(('[1]OFF SPIRIT_5K'!BN137*100%),0)</f>
        <v>0</v>
      </c>
      <c r="BB49" s="4">
        <f>ROUND(('[1]OFF SPIRIT_5K'!BO137*100%),0)</f>
        <v>0</v>
      </c>
      <c r="BC49" s="4">
        <f>ROUND(('[1]OFF SPIRIT_5K'!BP137*100%),0)</f>
        <v>0</v>
      </c>
    </row>
    <row r="50" spans="1:55" ht="154.9" customHeight="1" x14ac:dyDescent="0.2">
      <c r="A50" s="4" t="s">
        <v>82</v>
      </c>
      <c r="B50" s="4" t="s">
        <v>83</v>
      </c>
      <c r="C50" s="4" t="s">
        <v>84</v>
      </c>
      <c r="D50" s="4" t="s">
        <v>85</v>
      </c>
      <c r="E50" s="4" t="s">
        <v>244</v>
      </c>
      <c r="F50" s="4" t="s">
        <v>87</v>
      </c>
      <c r="G50" s="4" t="s">
        <v>88</v>
      </c>
      <c r="H50" s="4" t="s">
        <v>139</v>
      </c>
      <c r="I50" s="4" t="s">
        <v>245</v>
      </c>
      <c r="J50" s="4" t="s">
        <v>21</v>
      </c>
      <c r="K50" s="4" t="s">
        <v>141</v>
      </c>
      <c r="L50" s="4" t="s">
        <v>252</v>
      </c>
      <c r="M50" s="4" t="s">
        <v>253</v>
      </c>
      <c r="N50" s="4" t="s">
        <v>254</v>
      </c>
      <c r="O50" s="4" t="s">
        <v>0</v>
      </c>
      <c r="P50" s="4" t="s">
        <v>92</v>
      </c>
      <c r="Q50" s="4" t="s">
        <v>255</v>
      </c>
      <c r="R50" s="4" t="s">
        <v>256</v>
      </c>
      <c r="S50" s="4" t="s">
        <v>257</v>
      </c>
      <c r="T50" s="8">
        <v>150</v>
      </c>
      <c r="U50" s="8">
        <f>T50*X50</f>
        <v>600</v>
      </c>
      <c r="V50" s="8">
        <v>60</v>
      </c>
      <c r="W50" s="8">
        <f>V50*X50</f>
        <v>240</v>
      </c>
      <c r="X50" s="14">
        <f t="shared" si="2"/>
        <v>4</v>
      </c>
      <c r="Y50" s="16" t="s">
        <v>0</v>
      </c>
      <c r="Z50" s="4">
        <f>ROUND(('[1]OFF SPIRIT_5K'!AM138*100%),0)</f>
        <v>0</v>
      </c>
      <c r="AA50" s="4">
        <f>ROUND(('[1]OFF SPIRIT_5K'!AN138*100%),0)</f>
        <v>0</v>
      </c>
      <c r="AB50" s="4">
        <f>ROUND(('[1]OFF SPIRIT_5K'!AO138*100%),0)</f>
        <v>0</v>
      </c>
      <c r="AC50" s="4">
        <f>ROUND(('[1]OFF SPIRIT_5K'!AP138*100%),0)</f>
        <v>0</v>
      </c>
      <c r="AD50" s="4">
        <f>ROUND(('[1]OFF SPIRIT_5K'!AQ138*100%),0)</f>
        <v>0</v>
      </c>
      <c r="AE50" s="4">
        <f>ROUND(('[1]OFF SPIRIT_5K'!AR138*100%),0)</f>
        <v>0</v>
      </c>
      <c r="AF50" s="4">
        <f>ROUND(('[1]OFF SPIRIT_5K'!AS138*100%),0)</f>
        <v>0</v>
      </c>
      <c r="AG50" s="4">
        <f>ROUND(('[1]OFF SPIRIT_5K'!AT138*100%),0)</f>
        <v>0</v>
      </c>
      <c r="AH50" s="4">
        <f>ROUND(('[1]OFF SPIRIT_5K'!AU138*100%),0)</f>
        <v>1</v>
      </c>
      <c r="AI50" s="4">
        <f>ROUND(('[1]OFF SPIRIT_5K'!AV138*100%),0)</f>
        <v>1</v>
      </c>
      <c r="AJ50" s="4">
        <f>ROUND(('[1]OFF SPIRIT_5K'!AW138*100%),0)</f>
        <v>1</v>
      </c>
      <c r="AK50" s="4">
        <f>ROUND(('[1]OFF SPIRIT_5K'!AX138*100%),0)</f>
        <v>1</v>
      </c>
      <c r="AL50" s="4">
        <f>ROUND(('[1]OFF SPIRIT_5K'!AY138*100%),0)</f>
        <v>0</v>
      </c>
      <c r="AM50" s="4">
        <f>ROUND(('[1]OFF SPIRIT_5K'!AZ138*100%),0)</f>
        <v>0</v>
      </c>
      <c r="AN50" s="4">
        <f>ROUND(('[1]OFF SPIRIT_5K'!BA138*100%),0)</f>
        <v>0</v>
      </c>
      <c r="AO50" s="4">
        <f>ROUND(('[1]OFF SPIRIT_5K'!BB138*100%),0)</f>
        <v>0</v>
      </c>
      <c r="AP50" s="4">
        <f>ROUND(('[1]OFF SPIRIT_5K'!BC138*100%),0)</f>
        <v>0</v>
      </c>
      <c r="AQ50" s="4">
        <f>ROUND(('[1]OFF SPIRIT_5K'!BD138*100%),0)</f>
        <v>0</v>
      </c>
      <c r="AR50" s="4">
        <f>ROUND(('[1]OFF SPIRIT_5K'!BE138*100%),0)</f>
        <v>0</v>
      </c>
      <c r="AS50" s="4">
        <f>ROUND(('[1]OFF SPIRIT_5K'!BF138*100%),0)</f>
        <v>0</v>
      </c>
      <c r="AT50" s="4">
        <f>ROUND(('[1]OFF SPIRIT_5K'!BG138*100%),0)</f>
        <v>0</v>
      </c>
      <c r="AU50" s="4">
        <f>ROUND(('[1]OFF SPIRIT_5K'!BH138*100%),0)</f>
        <v>0</v>
      </c>
      <c r="AV50" s="4">
        <f>ROUND(('[1]OFF SPIRIT_5K'!BI138*100%),0)</f>
        <v>0</v>
      </c>
      <c r="AW50" s="4">
        <f>ROUND(('[1]OFF SPIRIT_5K'!BJ138*100%),0)</f>
        <v>0</v>
      </c>
      <c r="AX50" s="4">
        <f>ROUND(('[1]OFF SPIRIT_5K'!BK138*100%),0)</f>
        <v>0</v>
      </c>
      <c r="AY50" s="4">
        <f>ROUND(('[1]OFF SPIRIT_5K'!BL138*100%),0)</f>
        <v>0</v>
      </c>
      <c r="AZ50" s="4">
        <f>ROUND(('[1]OFF SPIRIT_5K'!BM138*100%),0)</f>
        <v>0</v>
      </c>
      <c r="BA50" s="4">
        <f>ROUND(('[1]OFF SPIRIT_5K'!BN138*100%),0)</f>
        <v>0</v>
      </c>
      <c r="BB50" s="4">
        <f>ROUND(('[1]OFF SPIRIT_5K'!BO138*100%),0)</f>
        <v>0</v>
      </c>
      <c r="BC50" s="4">
        <f>ROUND(('[1]OFF SPIRIT_5K'!BP138*100%),0)</f>
        <v>0</v>
      </c>
    </row>
    <row r="51" spans="1:55" ht="154.9" customHeight="1" x14ac:dyDescent="0.2">
      <c r="A51" s="4" t="s">
        <v>82</v>
      </c>
      <c r="B51" s="4" t="s">
        <v>83</v>
      </c>
      <c r="C51" s="4" t="s">
        <v>84</v>
      </c>
      <c r="D51" s="4" t="s">
        <v>85</v>
      </c>
      <c r="E51" s="4" t="s">
        <v>258</v>
      </c>
      <c r="F51" s="4" t="s">
        <v>87</v>
      </c>
      <c r="G51" s="4" t="s">
        <v>88</v>
      </c>
      <c r="H51" s="4" t="s">
        <v>139</v>
      </c>
      <c r="I51" s="4" t="s">
        <v>259</v>
      </c>
      <c r="J51" s="4" t="s">
        <v>21</v>
      </c>
      <c r="K51" s="4" t="s">
        <v>112</v>
      </c>
      <c r="L51" s="4" t="s">
        <v>260</v>
      </c>
      <c r="M51" s="4" t="s">
        <v>261</v>
      </c>
      <c r="N51" s="4" t="s">
        <v>262</v>
      </c>
      <c r="O51" s="4" t="s">
        <v>0</v>
      </c>
      <c r="P51" s="4" t="s">
        <v>92</v>
      </c>
      <c r="Q51" s="4" t="s">
        <v>263</v>
      </c>
      <c r="R51" s="4" t="s">
        <v>264</v>
      </c>
      <c r="S51" s="4" t="s">
        <v>265</v>
      </c>
      <c r="T51" s="8">
        <v>195</v>
      </c>
      <c r="U51" s="8">
        <f>T51*X51</f>
        <v>4290</v>
      </c>
      <c r="V51" s="8">
        <v>78</v>
      </c>
      <c r="W51" s="8">
        <f>V51*X51</f>
        <v>1716</v>
      </c>
      <c r="X51" s="14">
        <f t="shared" si="2"/>
        <v>22</v>
      </c>
      <c r="Y51" s="16" t="s">
        <v>0</v>
      </c>
      <c r="Z51" s="4">
        <f>ROUND(('[1]OFF SPIRIT_5K'!AM139*100%),0)</f>
        <v>0</v>
      </c>
      <c r="AA51" s="4">
        <f>ROUND(('[1]OFF SPIRIT_5K'!AN139*100%),0)</f>
        <v>0</v>
      </c>
      <c r="AB51" s="4">
        <f>ROUND(('[1]OFF SPIRIT_5K'!AO139*100%),0)</f>
        <v>0</v>
      </c>
      <c r="AC51" s="4">
        <f>ROUND(('[1]OFF SPIRIT_5K'!AP139*100%),0)</f>
        <v>0</v>
      </c>
      <c r="AD51" s="4">
        <f>ROUND(('[1]OFF SPIRIT_5K'!AQ139*100%),0)</f>
        <v>0</v>
      </c>
      <c r="AE51" s="4">
        <f>ROUND(('[1]OFF SPIRIT_5K'!AR139*100%),0)</f>
        <v>2</v>
      </c>
      <c r="AF51" s="4">
        <f>ROUND(('[1]OFF SPIRIT_5K'!AS139*100%),0)</f>
        <v>2</v>
      </c>
      <c r="AG51" s="4">
        <f>ROUND(('[1]OFF SPIRIT_5K'!AT139*100%),0)</f>
        <v>4</v>
      </c>
      <c r="AH51" s="4">
        <f>ROUND(('[1]OFF SPIRIT_5K'!AU139*100%),0)</f>
        <v>1</v>
      </c>
      <c r="AI51" s="4">
        <f>ROUND(('[1]OFF SPIRIT_5K'!AV139*100%),0)</f>
        <v>1</v>
      </c>
      <c r="AJ51" s="4">
        <f>ROUND(('[1]OFF SPIRIT_5K'!AW139*100%),0)</f>
        <v>5</v>
      </c>
      <c r="AK51" s="4">
        <f>ROUND(('[1]OFF SPIRIT_5K'!AX139*100%),0)</f>
        <v>6</v>
      </c>
      <c r="AL51" s="4">
        <f>ROUND(('[1]OFF SPIRIT_5K'!AY139*100%),0)</f>
        <v>1</v>
      </c>
      <c r="AM51" s="4">
        <f>ROUND(('[1]OFF SPIRIT_5K'!AZ139*100%),0)</f>
        <v>0</v>
      </c>
      <c r="AN51" s="4">
        <f>ROUND(('[1]OFF SPIRIT_5K'!BA139*100%),0)</f>
        <v>0</v>
      </c>
      <c r="AO51" s="4">
        <f>ROUND(('[1]OFF SPIRIT_5K'!BB139*100%),0)</f>
        <v>0</v>
      </c>
      <c r="AP51" s="4">
        <f>ROUND(('[1]OFF SPIRIT_5K'!BC139*100%),0)</f>
        <v>0</v>
      </c>
      <c r="AQ51" s="4">
        <f>ROUND(('[1]OFF SPIRIT_5K'!BD139*100%),0)</f>
        <v>0</v>
      </c>
      <c r="AR51" s="4">
        <f>ROUND(('[1]OFF SPIRIT_5K'!BE139*100%),0)</f>
        <v>0</v>
      </c>
      <c r="AS51" s="4">
        <f>ROUND(('[1]OFF SPIRIT_5K'!BF139*100%),0)</f>
        <v>0</v>
      </c>
      <c r="AT51" s="4">
        <f>ROUND(('[1]OFF SPIRIT_5K'!BG139*100%),0)</f>
        <v>0</v>
      </c>
      <c r="AU51" s="4">
        <f>ROUND(('[1]OFF SPIRIT_5K'!BH139*100%),0)</f>
        <v>0</v>
      </c>
      <c r="AV51" s="4">
        <f>ROUND(('[1]OFF SPIRIT_5K'!BI139*100%),0)</f>
        <v>0</v>
      </c>
      <c r="AW51" s="4">
        <f>ROUND(('[1]OFF SPIRIT_5K'!BJ139*100%),0)</f>
        <v>0</v>
      </c>
      <c r="AX51" s="4">
        <f>ROUND(('[1]OFF SPIRIT_5K'!BK139*100%),0)</f>
        <v>0</v>
      </c>
      <c r="AY51" s="4">
        <f>ROUND(('[1]OFF SPIRIT_5K'!BL139*100%),0)</f>
        <v>0</v>
      </c>
      <c r="AZ51" s="4">
        <f>ROUND(('[1]OFF SPIRIT_5K'!BM139*100%),0)</f>
        <v>0</v>
      </c>
      <c r="BA51" s="4">
        <f>ROUND(('[1]OFF SPIRIT_5K'!BN139*100%),0)</f>
        <v>0</v>
      </c>
      <c r="BB51" s="4">
        <f>ROUND(('[1]OFF SPIRIT_5K'!BO139*100%),0)</f>
        <v>0</v>
      </c>
      <c r="BC51" s="4">
        <f>ROUND(('[1]OFF SPIRIT_5K'!BP139*100%),0)</f>
        <v>0</v>
      </c>
    </row>
    <row r="52" spans="1:55" ht="154.9" customHeight="1" x14ac:dyDescent="0.2">
      <c r="A52" s="4" t="s">
        <v>82</v>
      </c>
      <c r="B52" s="4" t="s">
        <v>83</v>
      </c>
      <c r="C52" s="4" t="s">
        <v>84</v>
      </c>
      <c r="D52" s="4" t="s">
        <v>85</v>
      </c>
      <c r="E52" s="4" t="s">
        <v>258</v>
      </c>
      <c r="F52" s="4" t="s">
        <v>87</v>
      </c>
      <c r="G52" s="4" t="s">
        <v>88</v>
      </c>
      <c r="H52" s="4" t="s">
        <v>139</v>
      </c>
      <c r="I52" s="4" t="s">
        <v>259</v>
      </c>
      <c r="J52" s="4" t="s">
        <v>21</v>
      </c>
      <c r="K52" s="4" t="s">
        <v>112</v>
      </c>
      <c r="L52" s="4" t="s">
        <v>266</v>
      </c>
      <c r="M52" s="4" t="s">
        <v>259</v>
      </c>
      <c r="N52" s="4" t="s">
        <v>262</v>
      </c>
      <c r="O52" s="4" t="s">
        <v>0</v>
      </c>
      <c r="P52" s="4" t="s">
        <v>92</v>
      </c>
      <c r="Q52" s="4" t="s">
        <v>267</v>
      </c>
      <c r="R52" s="4" t="s">
        <v>264</v>
      </c>
      <c r="S52" s="4" t="s">
        <v>265</v>
      </c>
      <c r="T52" s="8">
        <v>195</v>
      </c>
      <c r="U52" s="8">
        <f>T52*X52</f>
        <v>5655</v>
      </c>
      <c r="V52" s="8">
        <v>78</v>
      </c>
      <c r="W52" s="8">
        <f>V52*X52</f>
        <v>2262</v>
      </c>
      <c r="X52" s="14">
        <f t="shared" si="2"/>
        <v>29</v>
      </c>
      <c r="Y52" s="16" t="s">
        <v>0</v>
      </c>
      <c r="Z52" s="4">
        <f>ROUND(('[1]OFF SPIRIT_5K'!AM140*100%),0)</f>
        <v>0</v>
      </c>
      <c r="AA52" s="4">
        <f>ROUND(('[1]OFF SPIRIT_5K'!AN140*100%),0)</f>
        <v>0</v>
      </c>
      <c r="AB52" s="4">
        <f>ROUND(('[1]OFF SPIRIT_5K'!AO140*100%),0)</f>
        <v>0</v>
      </c>
      <c r="AC52" s="4">
        <f>ROUND(('[1]OFF SPIRIT_5K'!AP140*100%),0)</f>
        <v>0</v>
      </c>
      <c r="AD52" s="4">
        <f>ROUND(('[1]OFF SPIRIT_5K'!AQ140*100%),0)</f>
        <v>0</v>
      </c>
      <c r="AE52" s="4">
        <f>ROUND(('[1]OFF SPIRIT_5K'!AR140*100%),0)</f>
        <v>1</v>
      </c>
      <c r="AF52" s="4">
        <f>ROUND(('[1]OFF SPIRIT_5K'!AS140*100%),0)</f>
        <v>2</v>
      </c>
      <c r="AG52" s="4">
        <f>ROUND(('[1]OFF SPIRIT_5K'!AT140*100%),0)</f>
        <v>6</v>
      </c>
      <c r="AH52" s="4">
        <f>ROUND(('[1]OFF SPIRIT_5K'!AU140*100%),0)</f>
        <v>6</v>
      </c>
      <c r="AI52" s="4">
        <f>ROUND(('[1]OFF SPIRIT_5K'!AV140*100%),0)</f>
        <v>2</v>
      </c>
      <c r="AJ52" s="4">
        <f>ROUND(('[1]OFF SPIRIT_5K'!AW140*100%),0)</f>
        <v>4</v>
      </c>
      <c r="AK52" s="4">
        <f>ROUND(('[1]OFF SPIRIT_5K'!AX140*100%),0)</f>
        <v>7</v>
      </c>
      <c r="AL52" s="4">
        <f>ROUND(('[1]OFF SPIRIT_5K'!AY140*100%),0)</f>
        <v>1</v>
      </c>
      <c r="AM52" s="4">
        <f>ROUND(('[1]OFF SPIRIT_5K'!AZ140*100%),0)</f>
        <v>0</v>
      </c>
      <c r="AN52" s="4">
        <f>ROUND(('[1]OFF SPIRIT_5K'!BA140*100%),0)</f>
        <v>0</v>
      </c>
      <c r="AO52" s="4">
        <f>ROUND(('[1]OFF SPIRIT_5K'!BB140*100%),0)</f>
        <v>0</v>
      </c>
      <c r="AP52" s="4">
        <f>ROUND(('[1]OFF SPIRIT_5K'!BC140*100%),0)</f>
        <v>0</v>
      </c>
      <c r="AQ52" s="4">
        <f>ROUND(('[1]OFF SPIRIT_5K'!BD140*100%),0)</f>
        <v>0</v>
      </c>
      <c r="AR52" s="4">
        <f>ROUND(('[1]OFF SPIRIT_5K'!BE140*100%),0)</f>
        <v>0</v>
      </c>
      <c r="AS52" s="4">
        <f>ROUND(('[1]OFF SPIRIT_5K'!BF140*100%),0)</f>
        <v>0</v>
      </c>
      <c r="AT52" s="4">
        <f>ROUND(('[1]OFF SPIRIT_5K'!BG140*100%),0)</f>
        <v>0</v>
      </c>
      <c r="AU52" s="4">
        <f>ROUND(('[1]OFF SPIRIT_5K'!BH140*100%),0)</f>
        <v>0</v>
      </c>
      <c r="AV52" s="4">
        <f>ROUND(('[1]OFF SPIRIT_5K'!BI140*100%),0)</f>
        <v>0</v>
      </c>
      <c r="AW52" s="4">
        <f>ROUND(('[1]OFF SPIRIT_5K'!BJ140*100%),0)</f>
        <v>0</v>
      </c>
      <c r="AX52" s="4">
        <f>ROUND(('[1]OFF SPIRIT_5K'!BK140*100%),0)</f>
        <v>0</v>
      </c>
      <c r="AY52" s="4">
        <f>ROUND(('[1]OFF SPIRIT_5K'!BL140*100%),0)</f>
        <v>0</v>
      </c>
      <c r="AZ52" s="4">
        <f>ROUND(('[1]OFF SPIRIT_5K'!BM140*100%),0)</f>
        <v>0</v>
      </c>
      <c r="BA52" s="4">
        <f>ROUND(('[1]OFF SPIRIT_5K'!BN140*100%),0)</f>
        <v>0</v>
      </c>
      <c r="BB52" s="4">
        <f>ROUND(('[1]OFF SPIRIT_5K'!BO140*100%),0)</f>
        <v>0</v>
      </c>
      <c r="BC52" s="4">
        <f>ROUND(('[1]OFF SPIRIT_5K'!BP140*100%),0)</f>
        <v>0</v>
      </c>
    </row>
    <row r="53" spans="1:55" ht="154.9" customHeight="1" x14ac:dyDescent="0.2">
      <c r="A53" s="4" t="s">
        <v>82</v>
      </c>
      <c r="B53" s="4" t="s">
        <v>83</v>
      </c>
      <c r="C53" s="4" t="s">
        <v>84</v>
      </c>
      <c r="D53" s="4" t="s">
        <v>85</v>
      </c>
      <c r="E53" s="4" t="s">
        <v>258</v>
      </c>
      <c r="F53" s="4" t="s">
        <v>87</v>
      </c>
      <c r="G53" s="4" t="s">
        <v>88</v>
      </c>
      <c r="H53" s="4" t="s">
        <v>139</v>
      </c>
      <c r="I53" s="4" t="s">
        <v>259</v>
      </c>
      <c r="J53" s="4" t="s">
        <v>21</v>
      </c>
      <c r="K53" s="4" t="s">
        <v>112</v>
      </c>
      <c r="L53" s="4" t="s">
        <v>268</v>
      </c>
      <c r="M53" s="4" t="s">
        <v>269</v>
      </c>
      <c r="N53" s="4" t="s">
        <v>262</v>
      </c>
      <c r="O53" s="4" t="s">
        <v>0</v>
      </c>
      <c r="P53" s="4" t="s">
        <v>92</v>
      </c>
      <c r="Q53" s="4" t="s">
        <v>270</v>
      </c>
      <c r="R53" s="4" t="s">
        <v>264</v>
      </c>
      <c r="S53" s="4" t="s">
        <v>265</v>
      </c>
      <c r="T53" s="8">
        <v>195</v>
      </c>
      <c r="U53" s="8">
        <f>T53*X53</f>
        <v>975</v>
      </c>
      <c r="V53" s="8">
        <v>78</v>
      </c>
      <c r="W53" s="8">
        <f>V53*X53</f>
        <v>390</v>
      </c>
      <c r="X53" s="14">
        <f t="shared" si="2"/>
        <v>5</v>
      </c>
      <c r="Y53" s="16" t="s">
        <v>0</v>
      </c>
      <c r="Z53" s="4">
        <f>ROUND(('[1]OFF SPIRIT_5K'!AM141*100%),0)</f>
        <v>0</v>
      </c>
      <c r="AA53" s="4">
        <f>ROUND(('[1]OFF SPIRIT_5K'!AN141*100%),0)</f>
        <v>0</v>
      </c>
      <c r="AB53" s="4">
        <f>ROUND(('[1]OFF SPIRIT_5K'!AO141*100%),0)</f>
        <v>0</v>
      </c>
      <c r="AC53" s="4">
        <f>ROUND(('[1]OFF SPIRIT_5K'!AP141*100%),0)</f>
        <v>0</v>
      </c>
      <c r="AD53" s="4">
        <f>ROUND(('[1]OFF SPIRIT_5K'!AQ141*100%),0)</f>
        <v>0</v>
      </c>
      <c r="AE53" s="4">
        <f>ROUND(('[1]OFF SPIRIT_5K'!AR141*100%),0)</f>
        <v>0</v>
      </c>
      <c r="AF53" s="4">
        <f>ROUND(('[1]OFF SPIRIT_5K'!AS141*100%),0)</f>
        <v>0</v>
      </c>
      <c r="AG53" s="4">
        <f>ROUND(('[1]OFF SPIRIT_5K'!AT141*100%),0)</f>
        <v>1</v>
      </c>
      <c r="AH53" s="4">
        <f>ROUND(('[1]OFF SPIRIT_5K'!AU141*100%),0)</f>
        <v>0</v>
      </c>
      <c r="AI53" s="4">
        <f>ROUND(('[1]OFF SPIRIT_5K'!AV141*100%),0)</f>
        <v>0</v>
      </c>
      <c r="AJ53" s="4">
        <f>ROUND(('[1]OFF SPIRIT_5K'!AW141*100%),0)</f>
        <v>2</v>
      </c>
      <c r="AK53" s="4">
        <f>ROUND(('[1]OFF SPIRIT_5K'!AX141*100%),0)</f>
        <v>0</v>
      </c>
      <c r="AL53" s="4">
        <f>ROUND(('[1]OFF SPIRIT_5K'!AY141*100%),0)</f>
        <v>2</v>
      </c>
      <c r="AM53" s="4">
        <f>ROUND(('[1]OFF SPIRIT_5K'!AZ141*100%),0)</f>
        <v>0</v>
      </c>
      <c r="AN53" s="4">
        <f>ROUND(('[1]OFF SPIRIT_5K'!BA141*100%),0)</f>
        <v>0</v>
      </c>
      <c r="AO53" s="4">
        <f>ROUND(('[1]OFF SPIRIT_5K'!BB141*100%),0)</f>
        <v>0</v>
      </c>
      <c r="AP53" s="4">
        <f>ROUND(('[1]OFF SPIRIT_5K'!BC141*100%),0)</f>
        <v>0</v>
      </c>
      <c r="AQ53" s="4">
        <f>ROUND(('[1]OFF SPIRIT_5K'!BD141*100%),0)</f>
        <v>0</v>
      </c>
      <c r="AR53" s="4">
        <f>ROUND(('[1]OFF SPIRIT_5K'!BE141*100%),0)</f>
        <v>0</v>
      </c>
      <c r="AS53" s="4">
        <f>ROUND(('[1]OFF SPIRIT_5K'!BF141*100%),0)</f>
        <v>0</v>
      </c>
      <c r="AT53" s="4">
        <f>ROUND(('[1]OFF SPIRIT_5K'!BG141*100%),0)</f>
        <v>0</v>
      </c>
      <c r="AU53" s="4">
        <f>ROUND(('[1]OFF SPIRIT_5K'!BH141*100%),0)</f>
        <v>0</v>
      </c>
      <c r="AV53" s="4">
        <f>ROUND(('[1]OFF SPIRIT_5K'!BI141*100%),0)</f>
        <v>0</v>
      </c>
      <c r="AW53" s="4">
        <f>ROUND(('[1]OFF SPIRIT_5K'!BJ141*100%),0)</f>
        <v>0</v>
      </c>
      <c r="AX53" s="4">
        <f>ROUND(('[1]OFF SPIRIT_5K'!BK141*100%),0)</f>
        <v>0</v>
      </c>
      <c r="AY53" s="4">
        <f>ROUND(('[1]OFF SPIRIT_5K'!BL141*100%),0)</f>
        <v>0</v>
      </c>
      <c r="AZ53" s="4">
        <f>ROUND(('[1]OFF SPIRIT_5K'!BM141*100%),0)</f>
        <v>0</v>
      </c>
      <c r="BA53" s="4">
        <f>ROUND(('[1]OFF SPIRIT_5K'!BN141*100%),0)</f>
        <v>0</v>
      </c>
      <c r="BB53" s="4">
        <f>ROUND(('[1]OFF SPIRIT_5K'!BO141*100%),0)</f>
        <v>0</v>
      </c>
      <c r="BC53" s="4">
        <f>ROUND(('[1]OFF SPIRIT_5K'!BP141*100%),0)</f>
        <v>0</v>
      </c>
    </row>
    <row r="54" spans="1:55" ht="154.9" customHeight="1" x14ac:dyDescent="0.2">
      <c r="A54" s="4" t="s">
        <v>82</v>
      </c>
      <c r="B54" s="4" t="s">
        <v>83</v>
      </c>
      <c r="C54" s="4" t="s">
        <v>84</v>
      </c>
      <c r="D54" s="4" t="s">
        <v>85</v>
      </c>
      <c r="E54" s="4" t="s">
        <v>271</v>
      </c>
      <c r="F54" s="4" t="s">
        <v>87</v>
      </c>
      <c r="G54" s="4" t="s">
        <v>88</v>
      </c>
      <c r="H54" s="4" t="s">
        <v>89</v>
      </c>
      <c r="I54" s="4" t="s">
        <v>272</v>
      </c>
      <c r="J54" s="4" t="s">
        <v>21</v>
      </c>
      <c r="K54" s="4" t="s">
        <v>274</v>
      </c>
      <c r="L54" s="4" t="s">
        <v>273</v>
      </c>
      <c r="M54" s="4" t="s">
        <v>272</v>
      </c>
      <c r="N54" s="4" t="s">
        <v>275</v>
      </c>
      <c r="O54" s="4" t="s">
        <v>0</v>
      </c>
      <c r="P54" s="4" t="s">
        <v>92</v>
      </c>
      <c r="Q54" s="4" t="s">
        <v>276</v>
      </c>
      <c r="R54" s="4" t="s">
        <v>277</v>
      </c>
      <c r="S54" s="4" t="s">
        <v>278</v>
      </c>
      <c r="T54" s="8">
        <v>185</v>
      </c>
      <c r="U54" s="8">
        <f>T54*X54</f>
        <v>370</v>
      </c>
      <c r="V54" s="8">
        <v>74</v>
      </c>
      <c r="W54" s="8">
        <f>V54*X54</f>
        <v>148</v>
      </c>
      <c r="X54" s="14">
        <f t="shared" si="2"/>
        <v>2</v>
      </c>
      <c r="Y54" s="16" t="s">
        <v>0</v>
      </c>
      <c r="Z54" s="4">
        <f>ROUND(('[1]OFF SPIRIT_5K'!AM145*100%),0)</f>
        <v>0</v>
      </c>
      <c r="AA54" s="4">
        <f>ROUND(('[1]OFF SPIRIT_5K'!AN145*100%),0)</f>
        <v>0</v>
      </c>
      <c r="AB54" s="4">
        <f>ROUND(('[1]OFF SPIRIT_5K'!AO145*100%),0)</f>
        <v>0</v>
      </c>
      <c r="AC54" s="4">
        <f>ROUND(('[1]OFF SPIRIT_5K'!AP145*100%),0)</f>
        <v>0</v>
      </c>
      <c r="AD54" s="4">
        <f>ROUND(('[1]OFF SPIRIT_5K'!AQ145*100%),0)</f>
        <v>0</v>
      </c>
      <c r="AE54" s="4">
        <f>ROUND(('[1]OFF SPIRIT_5K'!AR145*100%),0)</f>
        <v>0</v>
      </c>
      <c r="AF54" s="4">
        <f>ROUND(('[1]OFF SPIRIT_5K'!AS145*100%),0)</f>
        <v>0</v>
      </c>
      <c r="AG54" s="4">
        <f>ROUND(('[1]OFF SPIRIT_5K'!AT145*100%),0)</f>
        <v>0</v>
      </c>
      <c r="AH54" s="4">
        <f>ROUND(('[1]OFF SPIRIT_5K'!AU145*100%),0)</f>
        <v>1</v>
      </c>
      <c r="AI54" s="4">
        <f>ROUND(('[1]OFF SPIRIT_5K'!AV145*100%),0)</f>
        <v>0</v>
      </c>
      <c r="AJ54" s="4">
        <f>ROUND(('[1]OFF SPIRIT_5K'!AW145*100%),0)</f>
        <v>0</v>
      </c>
      <c r="AK54" s="4">
        <f>ROUND(('[1]OFF SPIRIT_5K'!AX145*100%),0)</f>
        <v>1</v>
      </c>
      <c r="AL54" s="4">
        <f>ROUND(('[1]OFF SPIRIT_5K'!AY145*100%),0)</f>
        <v>0</v>
      </c>
      <c r="AM54" s="4">
        <f>ROUND(('[1]OFF SPIRIT_5K'!AZ145*100%),0)</f>
        <v>0</v>
      </c>
      <c r="AN54" s="4">
        <f>ROUND(('[1]OFF SPIRIT_5K'!BA145*100%),0)</f>
        <v>0</v>
      </c>
      <c r="AO54" s="4">
        <f>ROUND(('[1]OFF SPIRIT_5K'!BB145*100%),0)</f>
        <v>0</v>
      </c>
      <c r="AP54" s="4">
        <f>ROUND(('[1]OFF SPIRIT_5K'!BC145*100%),0)</f>
        <v>0</v>
      </c>
      <c r="AQ54" s="4">
        <f>ROUND(('[1]OFF SPIRIT_5K'!BD145*100%),0)</f>
        <v>0</v>
      </c>
      <c r="AR54" s="4">
        <f>ROUND(('[1]OFF SPIRIT_5K'!BE145*100%),0)</f>
        <v>0</v>
      </c>
      <c r="AS54" s="4">
        <f>ROUND(('[1]OFF SPIRIT_5K'!BF145*100%),0)</f>
        <v>0</v>
      </c>
      <c r="AT54" s="4">
        <f>ROUND(('[1]OFF SPIRIT_5K'!BG145*100%),0)</f>
        <v>0</v>
      </c>
      <c r="AU54" s="4">
        <f>ROUND(('[1]OFF SPIRIT_5K'!BH145*100%),0)</f>
        <v>0</v>
      </c>
      <c r="AV54" s="4">
        <f>ROUND(('[1]OFF SPIRIT_5K'!BI145*100%),0)</f>
        <v>0</v>
      </c>
      <c r="AW54" s="4">
        <f>ROUND(('[1]OFF SPIRIT_5K'!BJ145*100%),0)</f>
        <v>0</v>
      </c>
      <c r="AX54" s="4">
        <f>ROUND(('[1]OFF SPIRIT_5K'!BK145*100%),0)</f>
        <v>0</v>
      </c>
      <c r="AY54" s="4">
        <f>ROUND(('[1]OFF SPIRIT_5K'!BL145*100%),0)</f>
        <v>0</v>
      </c>
      <c r="AZ54" s="4">
        <f>ROUND(('[1]OFF SPIRIT_5K'!BM145*100%),0)</f>
        <v>0</v>
      </c>
      <c r="BA54" s="4">
        <f>ROUND(('[1]OFF SPIRIT_5K'!BN145*100%),0)</f>
        <v>0</v>
      </c>
      <c r="BB54" s="4">
        <f>ROUND(('[1]OFF SPIRIT_5K'!BO145*100%),0)</f>
        <v>0</v>
      </c>
      <c r="BC54" s="4">
        <f>ROUND(('[1]OFF SPIRIT_5K'!BP145*100%),0)</f>
        <v>0</v>
      </c>
    </row>
    <row r="55" spans="1:55" ht="154.9" customHeight="1" x14ac:dyDescent="0.2">
      <c r="A55" s="4" t="s">
        <v>82</v>
      </c>
      <c r="B55" s="4" t="s">
        <v>83</v>
      </c>
      <c r="C55" s="4" t="s">
        <v>84</v>
      </c>
      <c r="D55" s="4" t="s">
        <v>85</v>
      </c>
      <c r="E55" s="4" t="s">
        <v>271</v>
      </c>
      <c r="F55" s="4" t="s">
        <v>87</v>
      </c>
      <c r="G55" s="4" t="s">
        <v>88</v>
      </c>
      <c r="H55" s="4" t="s">
        <v>89</v>
      </c>
      <c r="I55" s="4" t="s">
        <v>272</v>
      </c>
      <c r="J55" s="4" t="s">
        <v>21</v>
      </c>
      <c r="K55" s="4" t="s">
        <v>274</v>
      </c>
      <c r="L55" s="4" t="s">
        <v>279</v>
      </c>
      <c r="M55" s="4" t="s">
        <v>280</v>
      </c>
      <c r="N55" s="4" t="s">
        <v>275</v>
      </c>
      <c r="O55" s="4" t="s">
        <v>0</v>
      </c>
      <c r="P55" s="4" t="s">
        <v>92</v>
      </c>
      <c r="Q55" s="4" t="s">
        <v>281</v>
      </c>
      <c r="R55" s="4" t="s">
        <v>277</v>
      </c>
      <c r="S55" s="4" t="s">
        <v>278</v>
      </c>
      <c r="T55" s="8">
        <v>185</v>
      </c>
      <c r="U55" s="8">
        <f>T55*X55</f>
        <v>740</v>
      </c>
      <c r="V55" s="8">
        <v>74</v>
      </c>
      <c r="W55" s="8">
        <f>V55*X55</f>
        <v>296</v>
      </c>
      <c r="X55" s="14">
        <f t="shared" si="2"/>
        <v>4</v>
      </c>
      <c r="Y55" s="16" t="s">
        <v>0</v>
      </c>
      <c r="Z55" s="4">
        <f>ROUND(('[1]OFF SPIRIT_5K'!AM146*100%),0)</f>
        <v>0</v>
      </c>
      <c r="AA55" s="4">
        <f>ROUND(('[1]OFF SPIRIT_5K'!AN146*100%),0)</f>
        <v>0</v>
      </c>
      <c r="AB55" s="4">
        <f>ROUND(('[1]OFF SPIRIT_5K'!AO146*100%),0)</f>
        <v>0</v>
      </c>
      <c r="AC55" s="4">
        <f>ROUND(('[1]OFF SPIRIT_5K'!AP146*100%),0)</f>
        <v>0</v>
      </c>
      <c r="AD55" s="4">
        <f>ROUND(('[1]OFF SPIRIT_5K'!AQ146*100%),0)</f>
        <v>0</v>
      </c>
      <c r="AE55" s="4">
        <f>ROUND(('[1]OFF SPIRIT_5K'!AR146*100%),0)</f>
        <v>0</v>
      </c>
      <c r="AF55" s="4">
        <f>ROUND(('[1]OFF SPIRIT_5K'!AS146*100%),0)</f>
        <v>0</v>
      </c>
      <c r="AG55" s="4">
        <f>ROUND(('[1]OFF SPIRIT_5K'!AT146*100%),0)</f>
        <v>0</v>
      </c>
      <c r="AH55" s="4">
        <f>ROUND(('[1]OFF SPIRIT_5K'!AU146*100%),0)</f>
        <v>0</v>
      </c>
      <c r="AI55" s="4">
        <f>ROUND(('[1]OFF SPIRIT_5K'!AV146*100%),0)</f>
        <v>1</v>
      </c>
      <c r="AJ55" s="4">
        <f>ROUND(('[1]OFF SPIRIT_5K'!AW146*100%),0)</f>
        <v>2</v>
      </c>
      <c r="AK55" s="4">
        <f>ROUND(('[1]OFF SPIRIT_5K'!AX146*100%),0)</f>
        <v>1</v>
      </c>
      <c r="AL55" s="4">
        <f>ROUND(('[1]OFF SPIRIT_5K'!AY146*100%),0)</f>
        <v>0</v>
      </c>
      <c r="AM55" s="4">
        <f>ROUND(('[1]OFF SPIRIT_5K'!AZ146*100%),0)</f>
        <v>0</v>
      </c>
      <c r="AN55" s="4">
        <f>ROUND(('[1]OFF SPIRIT_5K'!BA146*100%),0)</f>
        <v>0</v>
      </c>
      <c r="AO55" s="4">
        <f>ROUND(('[1]OFF SPIRIT_5K'!BB146*100%),0)</f>
        <v>0</v>
      </c>
      <c r="AP55" s="4">
        <f>ROUND(('[1]OFF SPIRIT_5K'!BC146*100%),0)</f>
        <v>0</v>
      </c>
      <c r="AQ55" s="4">
        <f>ROUND(('[1]OFF SPIRIT_5K'!BD146*100%),0)</f>
        <v>0</v>
      </c>
      <c r="AR55" s="4">
        <f>ROUND(('[1]OFF SPIRIT_5K'!BE146*100%),0)</f>
        <v>0</v>
      </c>
      <c r="AS55" s="4">
        <f>ROUND(('[1]OFF SPIRIT_5K'!BF146*100%),0)</f>
        <v>0</v>
      </c>
      <c r="AT55" s="4">
        <f>ROUND(('[1]OFF SPIRIT_5K'!BG146*100%),0)</f>
        <v>0</v>
      </c>
      <c r="AU55" s="4">
        <f>ROUND(('[1]OFF SPIRIT_5K'!BH146*100%),0)</f>
        <v>0</v>
      </c>
      <c r="AV55" s="4">
        <f>ROUND(('[1]OFF SPIRIT_5K'!BI146*100%),0)</f>
        <v>0</v>
      </c>
      <c r="AW55" s="4">
        <f>ROUND(('[1]OFF SPIRIT_5K'!BJ146*100%),0)</f>
        <v>0</v>
      </c>
      <c r="AX55" s="4">
        <f>ROUND(('[1]OFF SPIRIT_5K'!BK146*100%),0)</f>
        <v>0</v>
      </c>
      <c r="AY55" s="4">
        <f>ROUND(('[1]OFF SPIRIT_5K'!BL146*100%),0)</f>
        <v>0</v>
      </c>
      <c r="AZ55" s="4">
        <f>ROUND(('[1]OFF SPIRIT_5K'!BM146*100%),0)</f>
        <v>0</v>
      </c>
      <c r="BA55" s="4">
        <f>ROUND(('[1]OFF SPIRIT_5K'!BN146*100%),0)</f>
        <v>0</v>
      </c>
      <c r="BB55" s="4">
        <f>ROUND(('[1]OFF SPIRIT_5K'!BO146*100%),0)</f>
        <v>0</v>
      </c>
      <c r="BC55" s="4">
        <f>ROUND(('[1]OFF SPIRIT_5K'!BP146*100%),0)</f>
        <v>0</v>
      </c>
    </row>
    <row r="56" spans="1:55" ht="154.9" customHeight="1" x14ac:dyDescent="0.2">
      <c r="A56" s="4" t="s">
        <v>82</v>
      </c>
      <c r="B56" s="4" t="s">
        <v>83</v>
      </c>
      <c r="C56" s="4" t="s">
        <v>84</v>
      </c>
      <c r="D56" s="4" t="s">
        <v>85</v>
      </c>
      <c r="E56" s="4" t="s">
        <v>282</v>
      </c>
      <c r="F56" s="4" t="s">
        <v>87</v>
      </c>
      <c r="G56" s="4" t="s">
        <v>88</v>
      </c>
      <c r="H56" s="4" t="s">
        <v>171</v>
      </c>
      <c r="I56" s="4" t="s">
        <v>283</v>
      </c>
      <c r="J56" s="4" t="s">
        <v>21</v>
      </c>
      <c r="K56" s="4" t="s">
        <v>112</v>
      </c>
      <c r="L56" s="4" t="s">
        <v>284</v>
      </c>
      <c r="M56" s="4" t="s">
        <v>285</v>
      </c>
      <c r="N56" s="4" t="s">
        <v>262</v>
      </c>
      <c r="O56" s="4" t="s">
        <v>0</v>
      </c>
      <c r="P56" s="4" t="s">
        <v>92</v>
      </c>
      <c r="Q56" s="4" t="s">
        <v>286</v>
      </c>
      <c r="R56" s="4" t="s">
        <v>287</v>
      </c>
      <c r="S56" s="4" t="s">
        <v>288</v>
      </c>
      <c r="T56" s="8">
        <v>195</v>
      </c>
      <c r="U56" s="8">
        <f>T56*X56</f>
        <v>2730</v>
      </c>
      <c r="V56" s="8">
        <v>78</v>
      </c>
      <c r="W56" s="8">
        <f>V56*X56</f>
        <v>1092</v>
      </c>
      <c r="X56" s="14">
        <f t="shared" si="2"/>
        <v>14</v>
      </c>
      <c r="Y56" s="16" t="s">
        <v>0</v>
      </c>
      <c r="Z56" s="4">
        <f>ROUND(('[1]OFF SPIRIT_5K'!AM147*100%),0)</f>
        <v>0</v>
      </c>
      <c r="AA56" s="4">
        <f>ROUND(('[1]OFF SPIRIT_5K'!AN147*100%),0)</f>
        <v>0</v>
      </c>
      <c r="AB56" s="4">
        <f>ROUND(('[1]OFF SPIRIT_5K'!AO147*100%),0)</f>
        <v>0</v>
      </c>
      <c r="AC56" s="4">
        <f>ROUND(('[1]OFF SPIRIT_5K'!AP147*100%),0)</f>
        <v>0</v>
      </c>
      <c r="AD56" s="4">
        <f>ROUND(('[1]OFF SPIRIT_5K'!AQ147*100%),0)</f>
        <v>1</v>
      </c>
      <c r="AE56" s="4">
        <f>ROUND(('[1]OFF SPIRIT_5K'!AR147*100%),0)</f>
        <v>0</v>
      </c>
      <c r="AF56" s="4">
        <f>ROUND(('[1]OFF SPIRIT_5K'!AS147*100%),0)</f>
        <v>1</v>
      </c>
      <c r="AG56" s="4">
        <f>ROUND(('[1]OFF SPIRIT_5K'!AT147*100%),0)</f>
        <v>5</v>
      </c>
      <c r="AH56" s="4">
        <f>ROUND(('[1]OFF SPIRIT_5K'!AU147*100%),0)</f>
        <v>3</v>
      </c>
      <c r="AI56" s="4">
        <f>ROUND(('[1]OFF SPIRIT_5K'!AV147*100%),0)</f>
        <v>1</v>
      </c>
      <c r="AJ56" s="4">
        <f>ROUND(('[1]OFF SPIRIT_5K'!AW147*100%),0)</f>
        <v>2</v>
      </c>
      <c r="AK56" s="4">
        <f>ROUND(('[1]OFF SPIRIT_5K'!AX147*100%),0)</f>
        <v>1</v>
      </c>
      <c r="AL56" s="4">
        <f>ROUND(('[1]OFF SPIRIT_5K'!AY147*100%),0)</f>
        <v>0</v>
      </c>
      <c r="AM56" s="4">
        <f>ROUND(('[1]OFF SPIRIT_5K'!AZ147*100%),0)</f>
        <v>0</v>
      </c>
      <c r="AN56" s="4">
        <f>ROUND(('[1]OFF SPIRIT_5K'!BA147*100%),0)</f>
        <v>0</v>
      </c>
      <c r="AO56" s="4">
        <f>ROUND(('[1]OFF SPIRIT_5K'!BB147*100%),0)</f>
        <v>0</v>
      </c>
      <c r="AP56" s="4">
        <f>ROUND(('[1]OFF SPIRIT_5K'!BC147*100%),0)</f>
        <v>0</v>
      </c>
      <c r="AQ56" s="4">
        <f>ROUND(('[1]OFF SPIRIT_5K'!BD147*100%),0)</f>
        <v>0</v>
      </c>
      <c r="AR56" s="4">
        <f>ROUND(('[1]OFF SPIRIT_5K'!BE147*100%),0)</f>
        <v>0</v>
      </c>
      <c r="AS56" s="4">
        <f>ROUND(('[1]OFF SPIRIT_5K'!BF147*100%),0)</f>
        <v>0</v>
      </c>
      <c r="AT56" s="4">
        <f>ROUND(('[1]OFF SPIRIT_5K'!BG147*100%),0)</f>
        <v>0</v>
      </c>
      <c r="AU56" s="4">
        <f>ROUND(('[1]OFF SPIRIT_5K'!BH147*100%),0)</f>
        <v>0</v>
      </c>
      <c r="AV56" s="4">
        <f>ROUND(('[1]OFF SPIRIT_5K'!BI147*100%),0)</f>
        <v>0</v>
      </c>
      <c r="AW56" s="4">
        <f>ROUND(('[1]OFF SPIRIT_5K'!BJ147*100%),0)</f>
        <v>0</v>
      </c>
      <c r="AX56" s="4">
        <f>ROUND(('[1]OFF SPIRIT_5K'!BK147*100%),0)</f>
        <v>0</v>
      </c>
      <c r="AY56" s="4">
        <f>ROUND(('[1]OFF SPIRIT_5K'!BL147*100%),0)</f>
        <v>0</v>
      </c>
      <c r="AZ56" s="4">
        <f>ROUND(('[1]OFF SPIRIT_5K'!BM147*100%),0)</f>
        <v>0</v>
      </c>
      <c r="BA56" s="4">
        <f>ROUND(('[1]OFF SPIRIT_5K'!BN147*100%),0)</f>
        <v>0</v>
      </c>
      <c r="BB56" s="4">
        <f>ROUND(('[1]OFF SPIRIT_5K'!BO147*100%),0)</f>
        <v>0</v>
      </c>
      <c r="BC56" s="4">
        <f>ROUND(('[1]OFF SPIRIT_5K'!BP147*100%),0)</f>
        <v>0</v>
      </c>
    </row>
    <row r="57" spans="1:55" ht="154.9" customHeight="1" x14ac:dyDescent="0.2">
      <c r="A57" s="4" t="s">
        <v>82</v>
      </c>
      <c r="B57" s="4" t="s">
        <v>83</v>
      </c>
      <c r="C57" s="4" t="s">
        <v>84</v>
      </c>
      <c r="D57" s="4" t="s">
        <v>85</v>
      </c>
      <c r="E57" s="4" t="s">
        <v>282</v>
      </c>
      <c r="F57" s="4" t="s">
        <v>87</v>
      </c>
      <c r="G57" s="4" t="s">
        <v>88</v>
      </c>
      <c r="H57" s="4" t="s">
        <v>171</v>
      </c>
      <c r="I57" s="4" t="s">
        <v>283</v>
      </c>
      <c r="J57" s="4" t="s">
        <v>21</v>
      </c>
      <c r="K57" s="4" t="s">
        <v>112</v>
      </c>
      <c r="L57" s="4" t="s">
        <v>289</v>
      </c>
      <c r="M57" s="4" t="s">
        <v>283</v>
      </c>
      <c r="N57" s="4" t="s">
        <v>262</v>
      </c>
      <c r="O57" s="4" t="s">
        <v>0</v>
      </c>
      <c r="P57" s="4" t="s">
        <v>92</v>
      </c>
      <c r="Q57" s="4" t="s">
        <v>290</v>
      </c>
      <c r="R57" s="4" t="s">
        <v>287</v>
      </c>
      <c r="S57" s="4" t="s">
        <v>288</v>
      </c>
      <c r="T57" s="8">
        <v>195</v>
      </c>
      <c r="U57" s="8">
        <f>T57*X57</f>
        <v>2730</v>
      </c>
      <c r="V57" s="8">
        <v>78</v>
      </c>
      <c r="W57" s="8">
        <f>V57*X57</f>
        <v>1092</v>
      </c>
      <c r="X57" s="14">
        <f t="shared" si="2"/>
        <v>14</v>
      </c>
      <c r="Y57" s="16" t="s">
        <v>0</v>
      </c>
      <c r="Z57" s="4">
        <f>ROUND(('[1]OFF SPIRIT_5K'!AM148*100%),0)</f>
        <v>0</v>
      </c>
      <c r="AA57" s="4">
        <f>ROUND(('[1]OFF SPIRIT_5K'!AN148*100%),0)</f>
        <v>0</v>
      </c>
      <c r="AB57" s="4">
        <f>ROUND(('[1]OFF SPIRIT_5K'!AO148*100%),0)</f>
        <v>0</v>
      </c>
      <c r="AC57" s="4">
        <f>ROUND(('[1]OFF SPIRIT_5K'!AP148*100%),0)</f>
        <v>0</v>
      </c>
      <c r="AD57" s="4">
        <f>ROUND(('[1]OFF SPIRIT_5K'!AQ148*100%),0)</f>
        <v>1</v>
      </c>
      <c r="AE57" s="4">
        <f>ROUND(('[1]OFF SPIRIT_5K'!AR148*100%),0)</f>
        <v>0</v>
      </c>
      <c r="AF57" s="4">
        <f>ROUND(('[1]OFF SPIRIT_5K'!AS148*100%),0)</f>
        <v>1</v>
      </c>
      <c r="AG57" s="4">
        <f>ROUND(('[1]OFF SPIRIT_5K'!AT148*100%),0)</f>
        <v>3</v>
      </c>
      <c r="AH57" s="4">
        <f>ROUND(('[1]OFF SPIRIT_5K'!AU148*100%),0)</f>
        <v>1</v>
      </c>
      <c r="AI57" s="4">
        <f>ROUND(('[1]OFF SPIRIT_5K'!AV148*100%),0)</f>
        <v>1</v>
      </c>
      <c r="AJ57" s="4">
        <f>ROUND(('[1]OFF SPIRIT_5K'!AW148*100%),0)</f>
        <v>3</v>
      </c>
      <c r="AK57" s="4">
        <f>ROUND(('[1]OFF SPIRIT_5K'!AX148*100%),0)</f>
        <v>4</v>
      </c>
      <c r="AL57" s="4">
        <f>ROUND(('[1]OFF SPIRIT_5K'!AY148*100%),0)</f>
        <v>0</v>
      </c>
      <c r="AM57" s="4">
        <f>ROUND(('[1]OFF SPIRIT_5K'!AZ148*100%),0)</f>
        <v>0</v>
      </c>
      <c r="AN57" s="4">
        <f>ROUND(('[1]OFF SPIRIT_5K'!BA148*100%),0)</f>
        <v>0</v>
      </c>
      <c r="AO57" s="4">
        <f>ROUND(('[1]OFF SPIRIT_5K'!BB148*100%),0)</f>
        <v>0</v>
      </c>
      <c r="AP57" s="4">
        <f>ROUND(('[1]OFF SPIRIT_5K'!BC148*100%),0)</f>
        <v>0</v>
      </c>
      <c r="AQ57" s="4">
        <f>ROUND(('[1]OFF SPIRIT_5K'!BD148*100%),0)</f>
        <v>0</v>
      </c>
      <c r="AR57" s="4">
        <f>ROUND(('[1]OFF SPIRIT_5K'!BE148*100%),0)</f>
        <v>0</v>
      </c>
      <c r="AS57" s="4">
        <f>ROUND(('[1]OFF SPIRIT_5K'!BF148*100%),0)</f>
        <v>0</v>
      </c>
      <c r="AT57" s="4">
        <f>ROUND(('[1]OFF SPIRIT_5K'!BG148*100%),0)</f>
        <v>0</v>
      </c>
      <c r="AU57" s="4">
        <f>ROUND(('[1]OFF SPIRIT_5K'!BH148*100%),0)</f>
        <v>0</v>
      </c>
      <c r="AV57" s="4">
        <f>ROUND(('[1]OFF SPIRIT_5K'!BI148*100%),0)</f>
        <v>0</v>
      </c>
      <c r="AW57" s="4">
        <f>ROUND(('[1]OFF SPIRIT_5K'!BJ148*100%),0)</f>
        <v>0</v>
      </c>
      <c r="AX57" s="4">
        <f>ROUND(('[1]OFF SPIRIT_5K'!BK148*100%),0)</f>
        <v>0</v>
      </c>
      <c r="AY57" s="4">
        <f>ROUND(('[1]OFF SPIRIT_5K'!BL148*100%),0)</f>
        <v>0</v>
      </c>
      <c r="AZ57" s="4">
        <f>ROUND(('[1]OFF SPIRIT_5K'!BM148*100%),0)</f>
        <v>0</v>
      </c>
      <c r="BA57" s="4">
        <f>ROUND(('[1]OFF SPIRIT_5K'!BN148*100%),0)</f>
        <v>0</v>
      </c>
      <c r="BB57" s="4">
        <f>ROUND(('[1]OFF SPIRIT_5K'!BO148*100%),0)</f>
        <v>0</v>
      </c>
      <c r="BC57" s="4">
        <f>ROUND(('[1]OFF SPIRIT_5K'!BP148*100%),0)</f>
        <v>0</v>
      </c>
    </row>
    <row r="58" spans="1:55" ht="154.9" customHeight="1" x14ac:dyDescent="0.2">
      <c r="A58" s="4" t="s">
        <v>82</v>
      </c>
      <c r="B58" s="4" t="s">
        <v>83</v>
      </c>
      <c r="C58" s="4" t="s">
        <v>291</v>
      </c>
      <c r="D58" s="4" t="s">
        <v>292</v>
      </c>
      <c r="E58" s="4" t="s">
        <v>293</v>
      </c>
      <c r="F58" s="4" t="s">
        <v>87</v>
      </c>
      <c r="G58" s="4" t="s">
        <v>88</v>
      </c>
      <c r="H58" s="4" t="s">
        <v>171</v>
      </c>
      <c r="I58" s="4" t="s">
        <v>17</v>
      </c>
      <c r="J58" s="4" t="s">
        <v>21</v>
      </c>
      <c r="K58" s="4" t="s">
        <v>294</v>
      </c>
      <c r="L58" s="4" t="s">
        <v>295</v>
      </c>
      <c r="M58" s="4" t="s">
        <v>296</v>
      </c>
      <c r="N58" s="4" t="s">
        <v>297</v>
      </c>
      <c r="O58" s="4" t="s">
        <v>0</v>
      </c>
      <c r="P58" s="4" t="s">
        <v>92</v>
      </c>
      <c r="Q58" s="4" t="s">
        <v>298</v>
      </c>
      <c r="R58" s="4" t="s">
        <v>299</v>
      </c>
      <c r="S58" s="4" t="s">
        <v>300</v>
      </c>
      <c r="T58" s="8">
        <v>195</v>
      </c>
      <c r="U58" s="8">
        <f>T58*X58</f>
        <v>2340</v>
      </c>
      <c r="V58" s="8">
        <v>78</v>
      </c>
      <c r="W58" s="8">
        <f>V58*X58</f>
        <v>936</v>
      </c>
      <c r="X58" s="14">
        <f t="shared" si="2"/>
        <v>12</v>
      </c>
      <c r="Y58" s="16" t="s">
        <v>0</v>
      </c>
      <c r="Z58" s="4">
        <v>0</v>
      </c>
      <c r="AA58" s="4">
        <v>0</v>
      </c>
      <c r="AB58" s="4">
        <v>0</v>
      </c>
      <c r="AC58" s="4">
        <v>0</v>
      </c>
      <c r="AD58" s="4">
        <v>2</v>
      </c>
      <c r="AE58" s="4">
        <v>0</v>
      </c>
      <c r="AF58" s="4">
        <v>4</v>
      </c>
      <c r="AG58" s="4">
        <v>0</v>
      </c>
      <c r="AH58" s="4">
        <v>1</v>
      </c>
      <c r="AI58" s="4">
        <v>0</v>
      </c>
      <c r="AJ58" s="4">
        <v>1</v>
      </c>
      <c r="AK58" s="4">
        <v>4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</row>
    <row r="59" spans="1:55" ht="154.9" customHeight="1" x14ac:dyDescent="0.2">
      <c r="A59" s="4" t="s">
        <v>82</v>
      </c>
      <c r="B59" s="4" t="s">
        <v>83</v>
      </c>
      <c r="C59" s="4" t="s">
        <v>301</v>
      </c>
      <c r="D59" s="4" t="s">
        <v>292</v>
      </c>
      <c r="E59" s="4" t="s">
        <v>293</v>
      </c>
      <c r="F59" s="4" t="s">
        <v>87</v>
      </c>
      <c r="G59" s="4" t="s">
        <v>88</v>
      </c>
      <c r="H59" s="4" t="s">
        <v>17</v>
      </c>
      <c r="I59" s="4" t="s">
        <v>17</v>
      </c>
      <c r="J59" s="4" t="s">
        <v>21</v>
      </c>
      <c r="K59" s="4" t="s">
        <v>141</v>
      </c>
      <c r="L59" s="4" t="s">
        <v>302</v>
      </c>
      <c r="M59" s="4" t="s">
        <v>303</v>
      </c>
      <c r="N59" s="4" t="s">
        <v>304</v>
      </c>
      <c r="O59" s="4" t="s">
        <v>305</v>
      </c>
      <c r="P59" s="4" t="s">
        <v>306</v>
      </c>
      <c r="Q59" s="4" t="s">
        <v>307</v>
      </c>
      <c r="R59" s="4" t="s">
        <v>308</v>
      </c>
      <c r="S59" s="4" t="s">
        <v>309</v>
      </c>
      <c r="T59" s="8">
        <v>130</v>
      </c>
      <c r="U59" s="8">
        <f>T59*X59</f>
        <v>1950</v>
      </c>
      <c r="V59" s="8">
        <v>52</v>
      </c>
      <c r="W59" s="8">
        <f>V59*X59</f>
        <v>780</v>
      </c>
      <c r="X59" s="14">
        <f t="shared" si="2"/>
        <v>15</v>
      </c>
      <c r="Y59" s="16" t="s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2</v>
      </c>
      <c r="AF59" s="4">
        <v>1</v>
      </c>
      <c r="AG59" s="4">
        <v>3</v>
      </c>
      <c r="AH59" s="4">
        <v>4</v>
      </c>
      <c r="AI59" s="4">
        <v>1</v>
      </c>
      <c r="AJ59" s="4">
        <v>3</v>
      </c>
      <c r="AK59" s="4">
        <v>1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</row>
    <row r="60" spans="1:55" ht="154.9" customHeight="1" x14ac:dyDescent="0.2">
      <c r="A60" s="4" t="s">
        <v>82</v>
      </c>
      <c r="B60" s="4" t="s">
        <v>83</v>
      </c>
      <c r="C60" s="4" t="s">
        <v>301</v>
      </c>
      <c r="D60" s="4" t="s">
        <v>292</v>
      </c>
      <c r="E60" s="4" t="s">
        <v>293</v>
      </c>
      <c r="F60" s="4" t="s">
        <v>87</v>
      </c>
      <c r="G60" s="4" t="s">
        <v>88</v>
      </c>
      <c r="H60" s="4" t="s">
        <v>171</v>
      </c>
      <c r="I60" s="4" t="s">
        <v>17</v>
      </c>
      <c r="J60" s="4" t="s">
        <v>21</v>
      </c>
      <c r="K60" s="4" t="s">
        <v>112</v>
      </c>
      <c r="L60" s="4" t="s">
        <v>310</v>
      </c>
      <c r="M60" s="4" t="s">
        <v>311</v>
      </c>
      <c r="N60" s="4" t="s">
        <v>312</v>
      </c>
      <c r="O60" s="4" t="s">
        <v>0</v>
      </c>
      <c r="P60" s="4" t="s">
        <v>92</v>
      </c>
      <c r="Q60" s="4" t="s">
        <v>313</v>
      </c>
      <c r="R60" s="4" t="s">
        <v>314</v>
      </c>
      <c r="S60" s="4" t="s">
        <v>315</v>
      </c>
      <c r="T60" s="8">
        <v>120</v>
      </c>
      <c r="U60" s="8">
        <f>T60*X60</f>
        <v>480</v>
      </c>
      <c r="V60" s="8">
        <v>48</v>
      </c>
      <c r="W60" s="8">
        <f>V60*X60</f>
        <v>192</v>
      </c>
      <c r="X60" s="14">
        <f t="shared" ref="X60:X89" si="3">SUM(Z60:BC60)</f>
        <v>4</v>
      </c>
      <c r="Y60" s="16" t="s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1</v>
      </c>
      <c r="AF60" s="4">
        <v>0</v>
      </c>
      <c r="AG60" s="4">
        <v>0</v>
      </c>
      <c r="AH60" s="4">
        <v>2</v>
      </c>
      <c r="AI60" s="4">
        <v>1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</row>
    <row r="61" spans="1:55" ht="154.9" customHeight="1" x14ac:dyDescent="0.2">
      <c r="A61" s="4" t="s">
        <v>82</v>
      </c>
      <c r="B61" s="4" t="s">
        <v>83</v>
      </c>
      <c r="C61" s="4" t="s">
        <v>301</v>
      </c>
      <c r="D61" s="4" t="s">
        <v>292</v>
      </c>
      <c r="E61" s="4" t="s">
        <v>293</v>
      </c>
      <c r="F61" s="4" t="s">
        <v>87</v>
      </c>
      <c r="G61" s="4" t="s">
        <v>88</v>
      </c>
      <c r="H61" s="4" t="s">
        <v>171</v>
      </c>
      <c r="I61" s="4" t="s">
        <v>17</v>
      </c>
      <c r="J61" s="4" t="s">
        <v>21</v>
      </c>
      <c r="K61" s="4" t="s">
        <v>93</v>
      </c>
      <c r="L61" s="4" t="s">
        <v>310</v>
      </c>
      <c r="M61" s="4" t="s">
        <v>311</v>
      </c>
      <c r="N61" s="4" t="s">
        <v>234</v>
      </c>
      <c r="O61" s="4" t="s">
        <v>0</v>
      </c>
      <c r="P61" s="4" t="s">
        <v>92</v>
      </c>
      <c r="Q61" s="4" t="s">
        <v>316</v>
      </c>
      <c r="R61" s="4" t="s">
        <v>317</v>
      </c>
      <c r="S61" s="4" t="s">
        <v>318</v>
      </c>
      <c r="T61" s="8">
        <v>120</v>
      </c>
      <c r="U61" s="8">
        <f>T61*X61</f>
        <v>360</v>
      </c>
      <c r="V61" s="8">
        <v>48</v>
      </c>
      <c r="W61" s="8">
        <f>V61*X61</f>
        <v>144</v>
      </c>
      <c r="X61" s="14">
        <f t="shared" si="3"/>
        <v>3</v>
      </c>
      <c r="Y61" s="16" t="s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1</v>
      </c>
      <c r="AH61" s="4">
        <v>1</v>
      </c>
      <c r="AI61" s="4">
        <v>0</v>
      </c>
      <c r="AJ61" s="4">
        <v>0</v>
      </c>
      <c r="AK61" s="4">
        <v>0</v>
      </c>
      <c r="AL61" s="4">
        <v>1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</row>
    <row r="62" spans="1:55" ht="154.9" customHeight="1" x14ac:dyDescent="0.2">
      <c r="A62" s="4" t="s">
        <v>82</v>
      </c>
      <c r="B62" s="4" t="s">
        <v>83</v>
      </c>
      <c r="C62" s="4" t="s">
        <v>301</v>
      </c>
      <c r="D62" s="4" t="s">
        <v>292</v>
      </c>
      <c r="E62" s="4" t="s">
        <v>293</v>
      </c>
      <c r="F62" s="4" t="s">
        <v>87</v>
      </c>
      <c r="G62" s="4" t="s">
        <v>88</v>
      </c>
      <c r="H62" s="4" t="s">
        <v>171</v>
      </c>
      <c r="I62" s="4" t="s">
        <v>17</v>
      </c>
      <c r="J62" s="4" t="s">
        <v>21</v>
      </c>
      <c r="K62" s="4" t="s">
        <v>112</v>
      </c>
      <c r="L62" s="4" t="s">
        <v>310</v>
      </c>
      <c r="M62" s="4" t="s">
        <v>311</v>
      </c>
      <c r="N62" s="4" t="s">
        <v>235</v>
      </c>
      <c r="O62" s="4" t="s">
        <v>18</v>
      </c>
      <c r="P62" s="4" t="s">
        <v>92</v>
      </c>
      <c r="Q62" s="4" t="s">
        <v>319</v>
      </c>
      <c r="R62" s="4" t="s">
        <v>320</v>
      </c>
      <c r="S62" s="4" t="s">
        <v>321</v>
      </c>
      <c r="T62" s="8">
        <v>120</v>
      </c>
      <c r="U62" s="8">
        <f>T62*X62</f>
        <v>360</v>
      </c>
      <c r="V62" s="8">
        <v>48</v>
      </c>
      <c r="W62" s="8">
        <f>V62*X62</f>
        <v>144</v>
      </c>
      <c r="X62" s="14">
        <f t="shared" si="3"/>
        <v>3</v>
      </c>
      <c r="Y62" s="16" t="s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1</v>
      </c>
      <c r="AJ62" s="4">
        <v>2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</row>
    <row r="63" spans="1:55" ht="154.9" customHeight="1" x14ac:dyDescent="0.2">
      <c r="A63" s="4" t="s">
        <v>82</v>
      </c>
      <c r="B63" s="4" t="s">
        <v>83</v>
      </c>
      <c r="C63" s="4" t="s">
        <v>322</v>
      </c>
      <c r="D63" s="4" t="s">
        <v>323</v>
      </c>
      <c r="E63" s="4" t="s">
        <v>324</v>
      </c>
      <c r="F63" s="4" t="s">
        <v>87</v>
      </c>
      <c r="G63" s="4" t="s">
        <v>88</v>
      </c>
      <c r="H63" s="4" t="s">
        <v>171</v>
      </c>
      <c r="I63" s="4" t="s">
        <v>17</v>
      </c>
      <c r="J63" s="4" t="s">
        <v>21</v>
      </c>
      <c r="K63" s="4" t="s">
        <v>294</v>
      </c>
      <c r="L63" s="4" t="s">
        <v>325</v>
      </c>
      <c r="M63" s="4" t="s">
        <v>326</v>
      </c>
      <c r="N63" s="4" t="s">
        <v>327</v>
      </c>
      <c r="O63" s="4" t="s">
        <v>18</v>
      </c>
      <c r="P63" s="4" t="s">
        <v>92</v>
      </c>
      <c r="Q63" s="4" t="s">
        <v>328</v>
      </c>
      <c r="R63" s="4" t="s">
        <v>329</v>
      </c>
      <c r="S63" s="4" t="s">
        <v>330</v>
      </c>
      <c r="T63" s="8">
        <v>225</v>
      </c>
      <c r="U63" s="8">
        <f>T63*X63</f>
        <v>2925</v>
      </c>
      <c r="V63" s="8">
        <v>90</v>
      </c>
      <c r="W63" s="8">
        <f>V63*X63</f>
        <v>1170</v>
      </c>
      <c r="X63" s="14">
        <f t="shared" si="3"/>
        <v>13</v>
      </c>
      <c r="Y63" s="16" t="s">
        <v>0</v>
      </c>
      <c r="Z63" s="4">
        <v>0</v>
      </c>
      <c r="AA63" s="4">
        <v>0</v>
      </c>
      <c r="AB63" s="4">
        <v>0</v>
      </c>
      <c r="AC63" s="4">
        <v>0</v>
      </c>
      <c r="AD63" s="4">
        <v>2</v>
      </c>
      <c r="AE63" s="4">
        <v>0</v>
      </c>
      <c r="AF63" s="4">
        <v>2</v>
      </c>
      <c r="AG63" s="4">
        <v>0</v>
      </c>
      <c r="AH63" s="4">
        <v>2</v>
      </c>
      <c r="AI63" s="4">
        <v>0</v>
      </c>
      <c r="AJ63" s="4">
        <v>2</v>
      </c>
      <c r="AK63" s="4">
        <v>2</v>
      </c>
      <c r="AL63" s="4">
        <v>1</v>
      </c>
      <c r="AM63" s="4">
        <v>2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</row>
    <row r="64" spans="1:55" ht="154.9" customHeight="1" x14ac:dyDescent="0.2">
      <c r="A64" s="4" t="s">
        <v>82</v>
      </c>
      <c r="B64" s="4" t="s">
        <v>83</v>
      </c>
      <c r="C64" s="4" t="s">
        <v>105</v>
      </c>
      <c r="D64" s="4" t="s">
        <v>323</v>
      </c>
      <c r="E64" s="4" t="s">
        <v>324</v>
      </c>
      <c r="F64" s="4" t="s">
        <v>87</v>
      </c>
      <c r="G64" s="4" t="s">
        <v>88</v>
      </c>
      <c r="H64" s="4" t="s">
        <v>171</v>
      </c>
      <c r="I64" s="4" t="s">
        <v>17</v>
      </c>
      <c r="J64" s="4" t="s">
        <v>21</v>
      </c>
      <c r="K64" s="4" t="s">
        <v>331</v>
      </c>
      <c r="L64" s="4" t="s">
        <v>332</v>
      </c>
      <c r="M64" s="4" t="s">
        <v>333</v>
      </c>
      <c r="N64" s="4" t="s">
        <v>334</v>
      </c>
      <c r="O64" s="4" t="s">
        <v>335</v>
      </c>
      <c r="P64" s="4" t="s">
        <v>336</v>
      </c>
      <c r="Q64" s="4" t="s">
        <v>337</v>
      </c>
      <c r="R64" s="4" t="s">
        <v>338</v>
      </c>
      <c r="S64" s="4" t="s">
        <v>339</v>
      </c>
      <c r="T64" s="8">
        <v>275</v>
      </c>
      <c r="U64" s="8">
        <f>T64*X64</f>
        <v>2750</v>
      </c>
      <c r="V64" s="8">
        <v>110</v>
      </c>
      <c r="W64" s="8">
        <f>V64*X64</f>
        <v>1100</v>
      </c>
      <c r="X64" s="14">
        <f t="shared" si="3"/>
        <v>10</v>
      </c>
      <c r="Y64" s="16" t="s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2</v>
      </c>
      <c r="AG64" s="4">
        <v>0</v>
      </c>
      <c r="AH64" s="4">
        <v>3</v>
      </c>
      <c r="AI64" s="4">
        <v>0</v>
      </c>
      <c r="AJ64" s="4">
        <v>0</v>
      </c>
      <c r="AK64" s="4">
        <v>2</v>
      </c>
      <c r="AL64" s="4">
        <v>0</v>
      </c>
      <c r="AM64" s="4">
        <v>3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</row>
    <row r="65" spans="1:55" ht="154.9" customHeight="1" x14ac:dyDescent="0.2">
      <c r="A65" s="4" t="s">
        <v>82</v>
      </c>
      <c r="B65" s="4" t="s">
        <v>83</v>
      </c>
      <c r="C65" s="4" t="s">
        <v>322</v>
      </c>
      <c r="D65" s="4" t="s">
        <v>323</v>
      </c>
      <c r="E65" s="4" t="s">
        <v>324</v>
      </c>
      <c r="F65" s="4" t="s">
        <v>87</v>
      </c>
      <c r="G65" s="4" t="s">
        <v>88</v>
      </c>
      <c r="H65" s="4" t="s">
        <v>171</v>
      </c>
      <c r="I65" s="4" t="s">
        <v>17</v>
      </c>
      <c r="J65" s="4" t="s">
        <v>21</v>
      </c>
      <c r="K65" s="4" t="s">
        <v>294</v>
      </c>
      <c r="L65" s="4" t="s">
        <v>332</v>
      </c>
      <c r="M65" s="4" t="s">
        <v>333</v>
      </c>
      <c r="N65" s="4" t="s">
        <v>340</v>
      </c>
      <c r="O65" s="4" t="s">
        <v>0</v>
      </c>
      <c r="P65" s="4" t="s">
        <v>92</v>
      </c>
      <c r="Q65" s="4" t="s">
        <v>341</v>
      </c>
      <c r="R65" s="4" t="s">
        <v>342</v>
      </c>
      <c r="S65" s="4" t="s">
        <v>343</v>
      </c>
      <c r="T65" s="8">
        <v>250</v>
      </c>
      <c r="U65" s="8">
        <f>T65*X65</f>
        <v>3500</v>
      </c>
      <c r="V65" s="8">
        <v>100</v>
      </c>
      <c r="W65" s="8">
        <f>V65*X65</f>
        <v>1400</v>
      </c>
      <c r="X65" s="14">
        <f t="shared" si="3"/>
        <v>14</v>
      </c>
      <c r="Y65" s="16" t="s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2</v>
      </c>
      <c r="AG65" s="4">
        <v>0</v>
      </c>
      <c r="AH65" s="4">
        <v>3</v>
      </c>
      <c r="AI65" s="4">
        <v>0</v>
      </c>
      <c r="AJ65" s="4">
        <v>3</v>
      </c>
      <c r="AK65" s="4">
        <v>2</v>
      </c>
      <c r="AL65" s="4">
        <v>2</v>
      </c>
      <c r="AM65" s="4">
        <v>2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</row>
    <row r="66" spans="1:55" ht="154.9" customHeight="1" x14ac:dyDescent="0.2">
      <c r="A66" s="4" t="s">
        <v>82</v>
      </c>
      <c r="B66" s="4" t="s">
        <v>83</v>
      </c>
      <c r="C66" s="4" t="s">
        <v>322</v>
      </c>
      <c r="D66" s="4" t="s">
        <v>323</v>
      </c>
      <c r="E66" s="4" t="s">
        <v>324</v>
      </c>
      <c r="F66" s="4" t="s">
        <v>87</v>
      </c>
      <c r="G66" s="4" t="s">
        <v>88</v>
      </c>
      <c r="H66" s="4" t="s">
        <v>128</v>
      </c>
      <c r="I66" s="4" t="s">
        <v>17</v>
      </c>
      <c r="J66" s="4" t="s">
        <v>21</v>
      </c>
      <c r="K66" s="4" t="s">
        <v>294</v>
      </c>
      <c r="L66" s="4" t="s">
        <v>344</v>
      </c>
      <c r="M66" s="4" t="s">
        <v>345</v>
      </c>
      <c r="N66" s="4" t="s">
        <v>349</v>
      </c>
      <c r="O66" s="4" t="s">
        <v>350</v>
      </c>
      <c r="P66" s="4" t="s">
        <v>351</v>
      </c>
      <c r="Q66" s="4" t="s">
        <v>352</v>
      </c>
      <c r="R66" s="4" t="s">
        <v>353</v>
      </c>
      <c r="S66" s="4" t="s">
        <v>354</v>
      </c>
      <c r="T66" s="8">
        <v>275</v>
      </c>
      <c r="U66" s="8">
        <f>T66*X66</f>
        <v>3575</v>
      </c>
      <c r="V66" s="8">
        <v>110</v>
      </c>
      <c r="W66" s="8">
        <f>V66*X66</f>
        <v>1430</v>
      </c>
      <c r="X66" s="14">
        <f t="shared" si="3"/>
        <v>13</v>
      </c>
      <c r="Y66" s="16" t="s">
        <v>0</v>
      </c>
      <c r="Z66" s="4">
        <v>0</v>
      </c>
      <c r="AA66" s="4">
        <v>0</v>
      </c>
      <c r="AB66" s="4">
        <v>0</v>
      </c>
      <c r="AC66" s="4">
        <v>0</v>
      </c>
      <c r="AD66" s="4">
        <v>2</v>
      </c>
      <c r="AE66" s="4">
        <v>0</v>
      </c>
      <c r="AF66" s="4">
        <v>3</v>
      </c>
      <c r="AG66" s="4">
        <v>0</v>
      </c>
      <c r="AH66" s="4">
        <v>2</v>
      </c>
      <c r="AI66" s="4">
        <v>0</v>
      </c>
      <c r="AJ66" s="4">
        <v>3</v>
      </c>
      <c r="AK66" s="4">
        <v>2</v>
      </c>
      <c r="AL66" s="4">
        <v>1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</row>
    <row r="67" spans="1:55" ht="154.9" customHeight="1" x14ac:dyDescent="0.2">
      <c r="A67" s="4" t="s">
        <v>82</v>
      </c>
      <c r="B67" s="4" t="s">
        <v>83</v>
      </c>
      <c r="C67" s="4" t="s">
        <v>322</v>
      </c>
      <c r="D67" s="4" t="s">
        <v>323</v>
      </c>
      <c r="E67" s="4" t="s">
        <v>355</v>
      </c>
      <c r="F67" s="4" t="s">
        <v>87</v>
      </c>
      <c r="G67" s="4" t="s">
        <v>88</v>
      </c>
      <c r="H67" s="4" t="s">
        <v>171</v>
      </c>
      <c r="I67" s="4" t="s">
        <v>356</v>
      </c>
      <c r="J67" s="4" t="s">
        <v>21</v>
      </c>
      <c r="K67" s="4" t="s">
        <v>294</v>
      </c>
      <c r="L67" s="4" t="s">
        <v>357</v>
      </c>
      <c r="M67" s="4" t="s">
        <v>356</v>
      </c>
      <c r="N67" s="4" t="s">
        <v>358</v>
      </c>
      <c r="O67" s="4" t="s">
        <v>0</v>
      </c>
      <c r="P67" s="4" t="s">
        <v>92</v>
      </c>
      <c r="Q67" s="4" t="s">
        <v>359</v>
      </c>
      <c r="R67" s="4" t="s">
        <v>360</v>
      </c>
      <c r="S67" s="4" t="s">
        <v>361</v>
      </c>
      <c r="T67" s="8">
        <v>295</v>
      </c>
      <c r="U67" s="8">
        <f>T67*X67</f>
        <v>2655</v>
      </c>
      <c r="V67" s="8">
        <v>118</v>
      </c>
      <c r="W67" s="8">
        <f>V67*X67</f>
        <v>1062</v>
      </c>
      <c r="X67" s="14">
        <f t="shared" si="3"/>
        <v>9</v>
      </c>
      <c r="Y67" s="16" t="s">
        <v>0</v>
      </c>
      <c r="Z67" s="4">
        <v>0</v>
      </c>
      <c r="AA67" s="4">
        <v>0</v>
      </c>
      <c r="AB67" s="4">
        <v>0</v>
      </c>
      <c r="AC67" s="4">
        <v>0</v>
      </c>
      <c r="AD67" s="4">
        <v>1</v>
      </c>
      <c r="AE67" s="4">
        <v>0</v>
      </c>
      <c r="AF67" s="4">
        <v>2</v>
      </c>
      <c r="AG67" s="4">
        <v>0</v>
      </c>
      <c r="AH67" s="4">
        <v>2</v>
      </c>
      <c r="AI67" s="4">
        <v>0</v>
      </c>
      <c r="AJ67" s="4">
        <v>1</v>
      </c>
      <c r="AK67" s="4">
        <v>2</v>
      </c>
      <c r="AL67" s="4">
        <v>0</v>
      </c>
      <c r="AM67" s="4">
        <v>1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</row>
    <row r="68" spans="1:55" ht="154.9" customHeight="1" x14ac:dyDescent="0.2">
      <c r="A68" s="4" t="s">
        <v>82</v>
      </c>
      <c r="B68" s="4" t="s">
        <v>83</v>
      </c>
      <c r="C68" s="4" t="s">
        <v>105</v>
      </c>
      <c r="D68" s="4" t="s">
        <v>323</v>
      </c>
      <c r="E68" s="4" t="s">
        <v>362</v>
      </c>
      <c r="F68" s="4" t="s">
        <v>87</v>
      </c>
      <c r="G68" s="4" t="s">
        <v>88</v>
      </c>
      <c r="H68" s="4" t="s">
        <v>128</v>
      </c>
      <c r="I68" s="4" t="s">
        <v>363</v>
      </c>
      <c r="J68" s="4" t="s">
        <v>21</v>
      </c>
      <c r="K68" s="4" t="s">
        <v>331</v>
      </c>
      <c r="L68" s="4" t="s">
        <v>364</v>
      </c>
      <c r="M68" s="4" t="s">
        <v>363</v>
      </c>
      <c r="N68" s="4" t="s">
        <v>334</v>
      </c>
      <c r="O68" s="4" t="s">
        <v>335</v>
      </c>
      <c r="P68" s="4" t="s">
        <v>336</v>
      </c>
      <c r="Q68" s="4" t="s">
        <v>365</v>
      </c>
      <c r="R68" s="4" t="s">
        <v>366</v>
      </c>
      <c r="S68" s="4" t="s">
        <v>367</v>
      </c>
      <c r="T68" s="8">
        <v>275</v>
      </c>
      <c r="U68" s="8">
        <f>T68*X68</f>
        <v>3025</v>
      </c>
      <c r="V68" s="8">
        <v>110</v>
      </c>
      <c r="W68" s="8">
        <f>V68*X68</f>
        <v>1210</v>
      </c>
      <c r="X68" s="14">
        <f t="shared" si="3"/>
        <v>11</v>
      </c>
      <c r="Y68" s="16" t="s">
        <v>0</v>
      </c>
      <c r="Z68" s="4">
        <v>0</v>
      </c>
      <c r="AA68" s="4">
        <v>0</v>
      </c>
      <c r="AB68" s="4">
        <v>1</v>
      </c>
      <c r="AC68" s="4">
        <v>0</v>
      </c>
      <c r="AD68" s="4">
        <v>3</v>
      </c>
      <c r="AE68" s="4">
        <v>0</v>
      </c>
      <c r="AF68" s="4">
        <v>1</v>
      </c>
      <c r="AG68" s="4">
        <v>0</v>
      </c>
      <c r="AH68" s="4">
        <v>2</v>
      </c>
      <c r="AI68" s="4">
        <v>0</v>
      </c>
      <c r="AJ68" s="4">
        <v>3</v>
      </c>
      <c r="AK68" s="4">
        <v>0</v>
      </c>
      <c r="AL68" s="4">
        <v>0</v>
      </c>
      <c r="AM68" s="4">
        <v>1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</row>
    <row r="69" spans="1:55" ht="154.9" customHeight="1" x14ac:dyDescent="0.2">
      <c r="A69" s="4" t="s">
        <v>82</v>
      </c>
      <c r="B69" s="4" t="s">
        <v>83</v>
      </c>
      <c r="C69" s="4" t="s">
        <v>322</v>
      </c>
      <c r="D69" s="4" t="s">
        <v>323</v>
      </c>
      <c r="E69" s="4" t="s">
        <v>368</v>
      </c>
      <c r="F69" s="4" t="s">
        <v>87</v>
      </c>
      <c r="G69" s="4" t="s">
        <v>88</v>
      </c>
      <c r="H69" s="4" t="s">
        <v>128</v>
      </c>
      <c r="I69" s="4" t="s">
        <v>369</v>
      </c>
      <c r="J69" s="4" t="s">
        <v>21</v>
      </c>
      <c r="K69" s="4" t="s">
        <v>294</v>
      </c>
      <c r="L69" s="4" t="s">
        <v>370</v>
      </c>
      <c r="M69" s="4" t="s">
        <v>369</v>
      </c>
      <c r="N69" s="4" t="s">
        <v>371</v>
      </c>
      <c r="O69" s="4" t="s">
        <v>0</v>
      </c>
      <c r="P69" s="4" t="s">
        <v>92</v>
      </c>
      <c r="Q69" s="4" t="s">
        <v>372</v>
      </c>
      <c r="R69" s="4" t="s">
        <v>373</v>
      </c>
      <c r="S69" s="4" t="s">
        <v>374</v>
      </c>
      <c r="T69" s="8">
        <v>275</v>
      </c>
      <c r="U69" s="8">
        <f>T69*X69</f>
        <v>4400</v>
      </c>
      <c r="V69" s="8">
        <v>110</v>
      </c>
      <c r="W69" s="8">
        <f>V69*X69</f>
        <v>1760</v>
      </c>
      <c r="X69" s="14">
        <f t="shared" si="3"/>
        <v>16</v>
      </c>
      <c r="Y69" s="16" t="s">
        <v>0</v>
      </c>
      <c r="Z69" s="4">
        <v>0</v>
      </c>
      <c r="AA69" s="4">
        <v>0</v>
      </c>
      <c r="AB69" s="4">
        <v>1</v>
      </c>
      <c r="AC69" s="4">
        <v>0</v>
      </c>
      <c r="AD69" s="4">
        <v>3</v>
      </c>
      <c r="AE69" s="4">
        <v>0</v>
      </c>
      <c r="AF69" s="4">
        <v>2</v>
      </c>
      <c r="AG69" s="4">
        <v>0</v>
      </c>
      <c r="AH69" s="4">
        <v>3</v>
      </c>
      <c r="AI69" s="4">
        <v>0</v>
      </c>
      <c r="AJ69" s="4">
        <v>3</v>
      </c>
      <c r="AK69" s="4">
        <v>2</v>
      </c>
      <c r="AL69" s="4">
        <v>2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</row>
    <row r="70" spans="1:55" ht="154.9" customHeight="1" x14ac:dyDescent="0.2">
      <c r="A70" s="4" t="s">
        <v>82</v>
      </c>
      <c r="B70" s="4" t="s">
        <v>83</v>
      </c>
      <c r="C70" s="4" t="s">
        <v>105</v>
      </c>
      <c r="D70" s="4" t="s">
        <v>323</v>
      </c>
      <c r="E70" s="4" t="s">
        <v>375</v>
      </c>
      <c r="F70" s="4" t="s">
        <v>87</v>
      </c>
      <c r="G70" s="4" t="s">
        <v>88</v>
      </c>
      <c r="H70" s="4" t="s">
        <v>171</v>
      </c>
      <c r="I70" s="4" t="s">
        <v>376</v>
      </c>
      <c r="J70" s="4" t="s">
        <v>21</v>
      </c>
      <c r="K70" s="4" t="s">
        <v>331</v>
      </c>
      <c r="L70" s="4" t="s">
        <v>377</v>
      </c>
      <c r="M70" s="4" t="s">
        <v>376</v>
      </c>
      <c r="N70" s="4" t="s">
        <v>346</v>
      </c>
      <c r="O70" s="4" t="s">
        <v>335</v>
      </c>
      <c r="P70" s="4" t="s">
        <v>336</v>
      </c>
      <c r="Q70" s="4" t="s">
        <v>378</v>
      </c>
      <c r="R70" s="4" t="s">
        <v>379</v>
      </c>
      <c r="S70" s="4" t="s">
        <v>380</v>
      </c>
      <c r="T70" s="8">
        <v>275</v>
      </c>
      <c r="U70" s="8">
        <f>T70*X70</f>
        <v>3850</v>
      </c>
      <c r="V70" s="8">
        <v>110</v>
      </c>
      <c r="W70" s="8">
        <f>V70*X70</f>
        <v>1540</v>
      </c>
      <c r="X70" s="14">
        <f t="shared" si="3"/>
        <v>14</v>
      </c>
      <c r="Y70" s="16" t="s">
        <v>0</v>
      </c>
      <c r="Z70" s="4">
        <v>0</v>
      </c>
      <c r="AA70" s="4">
        <v>0</v>
      </c>
      <c r="AB70" s="4">
        <v>1</v>
      </c>
      <c r="AC70" s="4">
        <v>0</v>
      </c>
      <c r="AD70" s="4">
        <v>2</v>
      </c>
      <c r="AE70" s="4">
        <v>0</v>
      </c>
      <c r="AF70" s="4">
        <v>3</v>
      </c>
      <c r="AG70" s="4">
        <v>0</v>
      </c>
      <c r="AH70" s="4">
        <v>3</v>
      </c>
      <c r="AI70" s="4">
        <v>0</v>
      </c>
      <c r="AJ70" s="4">
        <v>3</v>
      </c>
      <c r="AK70" s="4">
        <v>1</v>
      </c>
      <c r="AL70" s="4">
        <v>1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</row>
    <row r="71" spans="1:55" ht="154.9" customHeight="1" x14ac:dyDescent="0.2">
      <c r="A71" s="4" t="s">
        <v>381</v>
      </c>
      <c r="B71" s="4" t="s">
        <v>382</v>
      </c>
      <c r="C71" s="4" t="s">
        <v>383</v>
      </c>
      <c r="D71" s="4" t="s">
        <v>85</v>
      </c>
      <c r="E71" s="4" t="s">
        <v>384</v>
      </c>
      <c r="F71" s="4" t="s">
        <v>87</v>
      </c>
      <c r="G71" s="4" t="s">
        <v>88</v>
      </c>
      <c r="H71" s="4" t="s">
        <v>385</v>
      </c>
      <c r="I71" s="4" t="s">
        <v>386</v>
      </c>
      <c r="J71" s="4" t="s">
        <v>387</v>
      </c>
      <c r="K71" s="4" t="s">
        <v>112</v>
      </c>
      <c r="L71" s="4" t="s">
        <v>388</v>
      </c>
      <c r="M71" s="4" t="s">
        <v>389</v>
      </c>
      <c r="N71" s="4" t="s">
        <v>390</v>
      </c>
      <c r="O71" s="4" t="s">
        <v>0</v>
      </c>
      <c r="P71" s="4" t="s">
        <v>92</v>
      </c>
      <c r="Q71" s="4" t="s">
        <v>391</v>
      </c>
      <c r="R71" s="4" t="s">
        <v>392</v>
      </c>
      <c r="S71" s="4" t="s">
        <v>393</v>
      </c>
      <c r="T71" s="8">
        <v>175</v>
      </c>
      <c r="U71" s="8">
        <f>T71*X71</f>
        <v>2625</v>
      </c>
      <c r="V71" s="8">
        <v>70</v>
      </c>
      <c r="W71" s="8">
        <f>V71*X71</f>
        <v>1050</v>
      </c>
      <c r="X71" s="14">
        <f t="shared" si="3"/>
        <v>15</v>
      </c>
      <c r="Y71" s="16" t="s">
        <v>12</v>
      </c>
      <c r="Z71" s="4">
        <v>0</v>
      </c>
      <c r="AA71" s="4">
        <v>1</v>
      </c>
      <c r="AB71" s="4">
        <v>0</v>
      </c>
      <c r="AC71" s="4">
        <v>2</v>
      </c>
      <c r="AD71" s="4">
        <v>2</v>
      </c>
      <c r="AE71" s="4">
        <v>3</v>
      </c>
      <c r="AF71" s="4">
        <v>3</v>
      </c>
      <c r="AG71" s="4">
        <v>1</v>
      </c>
      <c r="AH71" s="4">
        <v>2</v>
      </c>
      <c r="AI71" s="4">
        <v>1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</row>
    <row r="72" spans="1:55" ht="154.9" customHeight="1" x14ac:dyDescent="0.2">
      <c r="A72" s="4" t="s">
        <v>381</v>
      </c>
      <c r="B72" s="4" t="s">
        <v>382</v>
      </c>
      <c r="C72" s="4" t="s">
        <v>383</v>
      </c>
      <c r="D72" s="4" t="s">
        <v>85</v>
      </c>
      <c r="E72" s="4" t="s">
        <v>384</v>
      </c>
      <c r="F72" s="4" t="s">
        <v>87</v>
      </c>
      <c r="G72" s="4" t="s">
        <v>88</v>
      </c>
      <c r="H72" s="4" t="s">
        <v>385</v>
      </c>
      <c r="I72" s="4" t="s">
        <v>386</v>
      </c>
      <c r="J72" s="4" t="s">
        <v>387</v>
      </c>
      <c r="K72" s="4" t="s">
        <v>112</v>
      </c>
      <c r="L72" s="4" t="s">
        <v>394</v>
      </c>
      <c r="M72" s="4" t="s">
        <v>386</v>
      </c>
      <c r="N72" s="4" t="s">
        <v>390</v>
      </c>
      <c r="O72" s="4" t="s">
        <v>0</v>
      </c>
      <c r="P72" s="4" t="s">
        <v>92</v>
      </c>
      <c r="Q72" s="4" t="s">
        <v>395</v>
      </c>
      <c r="R72" s="4" t="s">
        <v>392</v>
      </c>
      <c r="S72" s="4" t="s">
        <v>393</v>
      </c>
      <c r="T72" s="8">
        <v>175</v>
      </c>
      <c r="U72" s="8">
        <f>T72*X72</f>
        <v>3325</v>
      </c>
      <c r="V72" s="8">
        <v>70</v>
      </c>
      <c r="W72" s="8">
        <f>V72*X72</f>
        <v>1330</v>
      </c>
      <c r="X72" s="14">
        <f t="shared" si="3"/>
        <v>19</v>
      </c>
      <c r="Y72" s="16" t="s">
        <v>12</v>
      </c>
      <c r="Z72" s="4">
        <v>0</v>
      </c>
      <c r="AA72" s="4">
        <v>1</v>
      </c>
      <c r="AB72" s="4">
        <v>1</v>
      </c>
      <c r="AC72" s="4">
        <v>2</v>
      </c>
      <c r="AD72" s="4">
        <v>3</v>
      </c>
      <c r="AE72" s="4">
        <v>3</v>
      </c>
      <c r="AF72" s="4">
        <v>2</v>
      </c>
      <c r="AG72" s="4">
        <v>3</v>
      </c>
      <c r="AH72" s="4">
        <v>2</v>
      </c>
      <c r="AI72" s="4">
        <v>1</v>
      </c>
      <c r="AJ72" s="4">
        <v>1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</row>
    <row r="73" spans="1:55" ht="154.9" customHeight="1" x14ac:dyDescent="0.2">
      <c r="A73" s="4" t="s">
        <v>381</v>
      </c>
      <c r="B73" s="4" t="s">
        <v>382</v>
      </c>
      <c r="C73" s="4" t="s">
        <v>383</v>
      </c>
      <c r="D73" s="4" t="s">
        <v>85</v>
      </c>
      <c r="E73" s="4" t="s">
        <v>396</v>
      </c>
      <c r="F73" s="4" t="s">
        <v>87</v>
      </c>
      <c r="G73" s="4" t="s">
        <v>88</v>
      </c>
      <c r="H73" s="4" t="s">
        <v>397</v>
      </c>
      <c r="I73" s="4" t="s">
        <v>398</v>
      </c>
      <c r="J73" s="4" t="s">
        <v>387</v>
      </c>
      <c r="K73" s="4" t="s">
        <v>399</v>
      </c>
      <c r="L73" s="4" t="s">
        <v>400</v>
      </c>
      <c r="M73" s="4" t="s">
        <v>401</v>
      </c>
      <c r="N73" s="4" t="s">
        <v>402</v>
      </c>
      <c r="O73" s="4" t="s">
        <v>0</v>
      </c>
      <c r="P73" s="4" t="s">
        <v>92</v>
      </c>
      <c r="Q73" s="4" t="s">
        <v>403</v>
      </c>
      <c r="R73" s="4" t="s">
        <v>404</v>
      </c>
      <c r="S73" s="4" t="s">
        <v>405</v>
      </c>
      <c r="T73" s="8">
        <v>195</v>
      </c>
      <c r="U73" s="8">
        <f>T73*X73</f>
        <v>2145</v>
      </c>
      <c r="V73" s="8">
        <v>78</v>
      </c>
      <c r="W73" s="8">
        <f>V73*X73</f>
        <v>858</v>
      </c>
      <c r="X73" s="14">
        <f t="shared" si="3"/>
        <v>11</v>
      </c>
      <c r="Y73" s="16" t="s">
        <v>12</v>
      </c>
      <c r="Z73" s="4">
        <v>0</v>
      </c>
      <c r="AA73" s="4">
        <v>0</v>
      </c>
      <c r="AB73" s="4">
        <v>1</v>
      </c>
      <c r="AC73" s="4">
        <v>0</v>
      </c>
      <c r="AD73" s="4">
        <v>3</v>
      </c>
      <c r="AE73" s="4">
        <v>2</v>
      </c>
      <c r="AF73" s="4">
        <v>0</v>
      </c>
      <c r="AG73" s="4">
        <v>2</v>
      </c>
      <c r="AH73" s="4">
        <v>2</v>
      </c>
      <c r="AI73" s="4">
        <v>0</v>
      </c>
      <c r="AJ73" s="4">
        <v>0</v>
      </c>
      <c r="AK73" s="4">
        <v>1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</row>
    <row r="74" spans="1:55" ht="154.9" customHeight="1" x14ac:dyDescent="0.2">
      <c r="A74" s="4" t="s">
        <v>381</v>
      </c>
      <c r="B74" s="4" t="s">
        <v>382</v>
      </c>
      <c r="C74" s="4" t="s">
        <v>383</v>
      </c>
      <c r="D74" s="4" t="s">
        <v>85</v>
      </c>
      <c r="E74" s="4" t="s">
        <v>396</v>
      </c>
      <c r="F74" s="4" t="s">
        <v>87</v>
      </c>
      <c r="G74" s="4" t="s">
        <v>88</v>
      </c>
      <c r="H74" s="4" t="s">
        <v>397</v>
      </c>
      <c r="I74" s="4" t="s">
        <v>398</v>
      </c>
      <c r="J74" s="4" t="s">
        <v>387</v>
      </c>
      <c r="K74" s="4" t="s">
        <v>399</v>
      </c>
      <c r="L74" s="4" t="s">
        <v>406</v>
      </c>
      <c r="M74" s="4" t="s">
        <v>398</v>
      </c>
      <c r="N74" s="4" t="s">
        <v>402</v>
      </c>
      <c r="O74" s="4" t="s">
        <v>0</v>
      </c>
      <c r="P74" s="4" t="s">
        <v>92</v>
      </c>
      <c r="Q74" s="4" t="s">
        <v>407</v>
      </c>
      <c r="R74" s="4" t="s">
        <v>404</v>
      </c>
      <c r="S74" s="4" t="s">
        <v>405</v>
      </c>
      <c r="T74" s="8">
        <v>195</v>
      </c>
      <c r="U74" s="8">
        <f>T74*X74</f>
        <v>1950</v>
      </c>
      <c r="V74" s="8">
        <v>78</v>
      </c>
      <c r="W74" s="8">
        <f>V74*X74</f>
        <v>780</v>
      </c>
      <c r="X74" s="14">
        <f t="shared" si="3"/>
        <v>10</v>
      </c>
      <c r="Y74" s="16" t="s">
        <v>12</v>
      </c>
      <c r="Z74" s="4">
        <v>0</v>
      </c>
      <c r="AA74" s="4">
        <v>0</v>
      </c>
      <c r="AB74" s="4">
        <v>0</v>
      </c>
      <c r="AC74" s="4">
        <v>0</v>
      </c>
      <c r="AD74" s="4">
        <v>1</v>
      </c>
      <c r="AE74" s="4">
        <v>1</v>
      </c>
      <c r="AF74" s="4">
        <v>4</v>
      </c>
      <c r="AG74" s="4">
        <v>3</v>
      </c>
      <c r="AH74" s="4">
        <v>1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</row>
    <row r="75" spans="1:55" ht="154.9" customHeight="1" x14ac:dyDescent="0.2">
      <c r="A75" s="4" t="s">
        <v>381</v>
      </c>
      <c r="B75" s="4" t="s">
        <v>382</v>
      </c>
      <c r="C75" s="4" t="s">
        <v>383</v>
      </c>
      <c r="D75" s="4" t="s">
        <v>85</v>
      </c>
      <c r="E75" s="4" t="s">
        <v>408</v>
      </c>
      <c r="F75" s="4" t="s">
        <v>87</v>
      </c>
      <c r="G75" s="4" t="s">
        <v>88</v>
      </c>
      <c r="H75" s="4" t="s">
        <v>397</v>
      </c>
      <c r="I75" s="4" t="s">
        <v>409</v>
      </c>
      <c r="J75" s="4" t="s">
        <v>387</v>
      </c>
      <c r="K75" s="4" t="s">
        <v>411</v>
      </c>
      <c r="L75" s="4" t="s">
        <v>410</v>
      </c>
      <c r="M75" s="4" t="s">
        <v>409</v>
      </c>
      <c r="N75" s="4" t="s">
        <v>412</v>
      </c>
      <c r="O75" s="4" t="s">
        <v>0</v>
      </c>
      <c r="P75" s="4" t="s">
        <v>92</v>
      </c>
      <c r="Q75" s="4" t="s">
        <v>413</v>
      </c>
      <c r="R75" s="4" t="s">
        <v>414</v>
      </c>
      <c r="S75" s="4" t="s">
        <v>415</v>
      </c>
      <c r="T75" s="8">
        <v>225</v>
      </c>
      <c r="U75" s="8">
        <f>T75*X75</f>
        <v>1800</v>
      </c>
      <c r="V75" s="8">
        <v>90</v>
      </c>
      <c r="W75" s="8">
        <f>V75*X75</f>
        <v>720</v>
      </c>
      <c r="X75" s="14">
        <f t="shared" si="3"/>
        <v>8</v>
      </c>
      <c r="Y75" s="16" t="s">
        <v>12</v>
      </c>
      <c r="Z75" s="4">
        <v>0</v>
      </c>
      <c r="AA75" s="4">
        <v>1</v>
      </c>
      <c r="AB75" s="4">
        <v>0</v>
      </c>
      <c r="AC75" s="4">
        <v>0</v>
      </c>
      <c r="AD75" s="4">
        <v>2</v>
      </c>
      <c r="AE75" s="4">
        <v>1</v>
      </c>
      <c r="AF75" s="4">
        <v>3</v>
      </c>
      <c r="AG75" s="4">
        <v>0</v>
      </c>
      <c r="AH75" s="4">
        <v>1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</row>
    <row r="76" spans="1:55" ht="154.9" customHeight="1" x14ac:dyDescent="0.2">
      <c r="A76" s="4" t="s">
        <v>381</v>
      </c>
      <c r="B76" s="4" t="s">
        <v>382</v>
      </c>
      <c r="C76" s="4" t="s">
        <v>383</v>
      </c>
      <c r="D76" s="4" t="s">
        <v>85</v>
      </c>
      <c r="E76" s="4" t="s">
        <v>408</v>
      </c>
      <c r="F76" s="4" t="s">
        <v>87</v>
      </c>
      <c r="G76" s="4" t="s">
        <v>88</v>
      </c>
      <c r="H76" s="4" t="s">
        <v>397</v>
      </c>
      <c r="I76" s="4" t="s">
        <v>409</v>
      </c>
      <c r="J76" s="4" t="s">
        <v>387</v>
      </c>
      <c r="K76" s="4" t="s">
        <v>411</v>
      </c>
      <c r="L76" s="4" t="s">
        <v>416</v>
      </c>
      <c r="M76" s="4" t="s">
        <v>417</v>
      </c>
      <c r="N76" s="4" t="s">
        <v>412</v>
      </c>
      <c r="O76" s="4" t="s">
        <v>0</v>
      </c>
      <c r="P76" s="4" t="s">
        <v>92</v>
      </c>
      <c r="Q76" s="4" t="s">
        <v>418</v>
      </c>
      <c r="R76" s="4" t="s">
        <v>414</v>
      </c>
      <c r="S76" s="4" t="s">
        <v>415</v>
      </c>
      <c r="T76" s="8">
        <v>225</v>
      </c>
      <c r="U76" s="8">
        <f>T76*X76</f>
        <v>2025</v>
      </c>
      <c r="V76" s="8">
        <v>90</v>
      </c>
      <c r="W76" s="8">
        <f>V76*X76</f>
        <v>810</v>
      </c>
      <c r="X76" s="14">
        <f t="shared" si="3"/>
        <v>9</v>
      </c>
      <c r="Y76" s="16" t="s">
        <v>12</v>
      </c>
      <c r="Z76" s="4">
        <v>0</v>
      </c>
      <c r="AA76" s="4">
        <v>1</v>
      </c>
      <c r="AB76" s="4">
        <v>1</v>
      </c>
      <c r="AC76" s="4">
        <v>1</v>
      </c>
      <c r="AD76" s="4">
        <v>1</v>
      </c>
      <c r="AE76" s="4">
        <v>2</v>
      </c>
      <c r="AF76" s="4">
        <v>1</v>
      </c>
      <c r="AG76" s="4">
        <v>1</v>
      </c>
      <c r="AH76" s="4">
        <v>0</v>
      </c>
      <c r="AI76" s="4">
        <v>1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</row>
    <row r="77" spans="1:55" ht="154.9" customHeight="1" x14ac:dyDescent="0.2">
      <c r="A77" s="4" t="s">
        <v>381</v>
      </c>
      <c r="B77" s="4" t="s">
        <v>382</v>
      </c>
      <c r="C77" s="4" t="s">
        <v>383</v>
      </c>
      <c r="D77" s="4" t="s">
        <v>85</v>
      </c>
      <c r="E77" s="4" t="s">
        <v>419</v>
      </c>
      <c r="F77" s="4" t="s">
        <v>87</v>
      </c>
      <c r="G77" s="4" t="s">
        <v>88</v>
      </c>
      <c r="H77" s="4" t="s">
        <v>420</v>
      </c>
      <c r="I77" s="4" t="s">
        <v>421</v>
      </c>
      <c r="J77" s="4" t="s">
        <v>387</v>
      </c>
      <c r="K77" s="4" t="s">
        <v>423</v>
      </c>
      <c r="L77" s="4" t="s">
        <v>422</v>
      </c>
      <c r="M77" s="4" t="s">
        <v>421</v>
      </c>
      <c r="N77" s="4" t="s">
        <v>424</v>
      </c>
      <c r="O77" s="4" t="s">
        <v>0</v>
      </c>
      <c r="P77" s="4" t="s">
        <v>92</v>
      </c>
      <c r="Q77" s="4" t="s">
        <v>425</v>
      </c>
      <c r="R77" s="4" t="s">
        <v>426</v>
      </c>
      <c r="S77" s="4" t="s">
        <v>427</v>
      </c>
      <c r="T77" s="8">
        <v>175</v>
      </c>
      <c r="U77" s="8">
        <f>T77*X77</f>
        <v>2800</v>
      </c>
      <c r="V77" s="8">
        <v>70</v>
      </c>
      <c r="W77" s="8">
        <f>V77*X77</f>
        <v>1120</v>
      </c>
      <c r="X77" s="14">
        <f t="shared" si="3"/>
        <v>16</v>
      </c>
      <c r="Y77" s="16" t="s">
        <v>12</v>
      </c>
      <c r="Z77" s="4">
        <v>0</v>
      </c>
      <c r="AA77" s="4">
        <v>0</v>
      </c>
      <c r="AB77" s="4">
        <v>0</v>
      </c>
      <c r="AC77" s="4">
        <v>0</v>
      </c>
      <c r="AD77" s="4">
        <v>3</v>
      </c>
      <c r="AE77" s="4">
        <v>2</v>
      </c>
      <c r="AF77" s="4">
        <v>3</v>
      </c>
      <c r="AG77" s="4">
        <v>3</v>
      </c>
      <c r="AH77" s="4">
        <v>3</v>
      </c>
      <c r="AI77" s="4">
        <v>1</v>
      </c>
      <c r="AJ77" s="4">
        <v>1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</row>
    <row r="78" spans="1:55" ht="154.9" customHeight="1" x14ac:dyDescent="0.2">
      <c r="A78" s="4" t="s">
        <v>381</v>
      </c>
      <c r="B78" s="4" t="s">
        <v>382</v>
      </c>
      <c r="C78" s="4" t="s">
        <v>383</v>
      </c>
      <c r="D78" s="4" t="s">
        <v>85</v>
      </c>
      <c r="E78" s="4" t="s">
        <v>428</v>
      </c>
      <c r="F78" s="4" t="s">
        <v>87</v>
      </c>
      <c r="G78" s="4" t="s">
        <v>88</v>
      </c>
      <c r="H78" s="4" t="s">
        <v>397</v>
      </c>
      <c r="I78" s="4" t="s">
        <v>429</v>
      </c>
      <c r="J78" s="4" t="s">
        <v>387</v>
      </c>
      <c r="K78" s="4" t="s">
        <v>399</v>
      </c>
      <c r="L78" s="4" t="s">
        <v>431</v>
      </c>
      <c r="M78" s="4" t="s">
        <v>432</v>
      </c>
      <c r="N78" s="4" t="s">
        <v>433</v>
      </c>
      <c r="O78" s="4" t="s">
        <v>0</v>
      </c>
      <c r="P78" s="4" t="s">
        <v>92</v>
      </c>
      <c r="Q78" s="4" t="s">
        <v>434</v>
      </c>
      <c r="R78" s="4" t="s">
        <v>435</v>
      </c>
      <c r="S78" s="4" t="s">
        <v>436</v>
      </c>
      <c r="T78" s="8">
        <v>185</v>
      </c>
      <c r="U78" s="8">
        <f>T78*X78</f>
        <v>925</v>
      </c>
      <c r="V78" s="8">
        <v>74</v>
      </c>
      <c r="W78" s="8">
        <f>V78*X78</f>
        <v>370</v>
      </c>
      <c r="X78" s="14">
        <f t="shared" si="3"/>
        <v>5</v>
      </c>
      <c r="Y78" s="16" t="s">
        <v>12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1</v>
      </c>
      <c r="AG78" s="4">
        <v>2</v>
      </c>
      <c r="AH78" s="4">
        <v>1</v>
      </c>
      <c r="AI78" s="4">
        <v>0</v>
      </c>
      <c r="AJ78" s="4">
        <v>1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</row>
    <row r="79" spans="1:55" ht="154.9" customHeight="1" x14ac:dyDescent="0.2">
      <c r="A79" s="4" t="s">
        <v>381</v>
      </c>
      <c r="B79" s="4" t="s">
        <v>382</v>
      </c>
      <c r="C79" s="4" t="s">
        <v>383</v>
      </c>
      <c r="D79" s="4" t="s">
        <v>85</v>
      </c>
      <c r="E79" s="4" t="s">
        <v>428</v>
      </c>
      <c r="F79" s="4" t="s">
        <v>87</v>
      </c>
      <c r="G79" s="4" t="s">
        <v>88</v>
      </c>
      <c r="H79" s="4" t="s">
        <v>397</v>
      </c>
      <c r="I79" s="4" t="s">
        <v>429</v>
      </c>
      <c r="J79" s="4" t="s">
        <v>387</v>
      </c>
      <c r="K79" s="4" t="s">
        <v>399</v>
      </c>
      <c r="L79" s="4" t="s">
        <v>430</v>
      </c>
      <c r="M79" s="4" t="s">
        <v>429</v>
      </c>
      <c r="N79" s="4" t="s">
        <v>433</v>
      </c>
      <c r="O79" s="4" t="s">
        <v>0</v>
      </c>
      <c r="P79" s="4" t="s">
        <v>92</v>
      </c>
      <c r="Q79" s="4" t="s">
        <v>437</v>
      </c>
      <c r="R79" s="4" t="s">
        <v>435</v>
      </c>
      <c r="S79" s="4" t="s">
        <v>436</v>
      </c>
      <c r="T79" s="8">
        <v>185</v>
      </c>
      <c r="U79" s="8">
        <f>T79*X79</f>
        <v>925</v>
      </c>
      <c r="V79" s="8">
        <v>74</v>
      </c>
      <c r="W79" s="8">
        <f>V79*X79</f>
        <v>370</v>
      </c>
      <c r="X79" s="14">
        <f t="shared" si="3"/>
        <v>5</v>
      </c>
      <c r="Y79" s="16" t="s">
        <v>12</v>
      </c>
      <c r="Z79" s="4">
        <v>0</v>
      </c>
      <c r="AA79" s="4">
        <v>0</v>
      </c>
      <c r="AB79" s="4">
        <v>0</v>
      </c>
      <c r="AC79" s="4">
        <v>1</v>
      </c>
      <c r="AD79" s="4">
        <v>2</v>
      </c>
      <c r="AE79" s="4">
        <v>1</v>
      </c>
      <c r="AF79" s="4">
        <v>0</v>
      </c>
      <c r="AG79" s="4">
        <v>1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</row>
    <row r="80" spans="1:55" ht="154.9" customHeight="1" x14ac:dyDescent="0.2">
      <c r="A80" s="4" t="s">
        <v>381</v>
      </c>
      <c r="B80" s="4" t="s">
        <v>382</v>
      </c>
      <c r="C80" s="4" t="s">
        <v>441</v>
      </c>
      <c r="D80" s="4" t="s">
        <v>323</v>
      </c>
      <c r="E80" s="4" t="s">
        <v>324</v>
      </c>
      <c r="F80" s="4" t="s">
        <v>87</v>
      </c>
      <c r="G80" s="4" t="s">
        <v>88</v>
      </c>
      <c r="H80" s="4" t="s">
        <v>442</v>
      </c>
      <c r="I80" s="4" t="s">
        <v>17</v>
      </c>
      <c r="J80" s="4" t="s">
        <v>387</v>
      </c>
      <c r="K80" s="4" t="s">
        <v>294</v>
      </c>
      <c r="L80" s="4" t="s">
        <v>443</v>
      </c>
      <c r="M80" s="4" t="s">
        <v>444</v>
      </c>
      <c r="N80" s="4" t="s">
        <v>445</v>
      </c>
      <c r="O80" s="4" t="s">
        <v>0</v>
      </c>
      <c r="P80" s="4" t="s">
        <v>92</v>
      </c>
      <c r="Q80" s="4" t="s">
        <v>446</v>
      </c>
      <c r="R80" s="4" t="s">
        <v>447</v>
      </c>
      <c r="S80" s="4" t="s">
        <v>448</v>
      </c>
      <c r="T80" s="8">
        <v>295</v>
      </c>
      <c r="U80" s="8">
        <f>T80*X80</f>
        <v>1770</v>
      </c>
      <c r="V80" s="8">
        <v>118</v>
      </c>
      <c r="W80" s="8">
        <f>V80*X80</f>
        <v>708</v>
      </c>
      <c r="X80" s="14">
        <f t="shared" si="3"/>
        <v>6</v>
      </c>
      <c r="Y80" s="16" t="s">
        <v>12</v>
      </c>
      <c r="Z80" s="4">
        <v>0</v>
      </c>
      <c r="AA80" s="4">
        <v>2</v>
      </c>
      <c r="AB80" s="4">
        <v>0</v>
      </c>
      <c r="AC80" s="4">
        <v>2</v>
      </c>
      <c r="AD80" s="4">
        <v>0</v>
      </c>
      <c r="AE80" s="4">
        <v>2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0</v>
      </c>
    </row>
    <row r="81" spans="1:55" ht="154.9" customHeight="1" x14ac:dyDescent="0.2">
      <c r="A81" s="4" t="s">
        <v>381</v>
      </c>
      <c r="B81" s="4" t="s">
        <v>382</v>
      </c>
      <c r="C81" s="4" t="s">
        <v>441</v>
      </c>
      <c r="D81" s="4" t="s">
        <v>323</v>
      </c>
      <c r="E81" s="4" t="s">
        <v>324</v>
      </c>
      <c r="F81" s="4" t="s">
        <v>87</v>
      </c>
      <c r="G81" s="4" t="s">
        <v>88</v>
      </c>
      <c r="H81" s="4" t="s">
        <v>171</v>
      </c>
      <c r="I81" s="4" t="s">
        <v>17</v>
      </c>
      <c r="J81" s="4" t="s">
        <v>387</v>
      </c>
      <c r="K81" s="4" t="s">
        <v>294</v>
      </c>
      <c r="L81" s="4" t="s">
        <v>449</v>
      </c>
      <c r="M81" s="4" t="s">
        <v>450</v>
      </c>
      <c r="N81" s="4" t="s">
        <v>451</v>
      </c>
      <c r="O81" s="4" t="s">
        <v>18</v>
      </c>
      <c r="P81" s="4" t="s">
        <v>92</v>
      </c>
      <c r="Q81" s="4" t="s">
        <v>452</v>
      </c>
      <c r="R81" s="4" t="s">
        <v>453</v>
      </c>
      <c r="S81" s="4" t="s">
        <v>454</v>
      </c>
      <c r="T81" s="8">
        <v>250</v>
      </c>
      <c r="U81" s="8">
        <f>T81*X81</f>
        <v>1500</v>
      </c>
      <c r="V81" s="8">
        <v>100</v>
      </c>
      <c r="W81" s="8">
        <f>V81*X81</f>
        <v>600</v>
      </c>
      <c r="X81" s="14">
        <f t="shared" si="3"/>
        <v>6</v>
      </c>
      <c r="Y81" s="16" t="s">
        <v>12</v>
      </c>
      <c r="Z81" s="4">
        <v>0</v>
      </c>
      <c r="AA81" s="4">
        <v>2</v>
      </c>
      <c r="AB81" s="4">
        <v>0</v>
      </c>
      <c r="AC81" s="4">
        <v>2</v>
      </c>
      <c r="AD81" s="4">
        <v>0</v>
      </c>
      <c r="AE81" s="4">
        <v>2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0</v>
      </c>
    </row>
    <row r="82" spans="1:55" ht="154.9" customHeight="1" x14ac:dyDescent="0.2">
      <c r="A82" s="4" t="s">
        <v>381</v>
      </c>
      <c r="B82" s="4" t="s">
        <v>382</v>
      </c>
      <c r="C82" s="4" t="s">
        <v>455</v>
      </c>
      <c r="D82" s="4" t="s">
        <v>323</v>
      </c>
      <c r="E82" s="4" t="s">
        <v>324</v>
      </c>
      <c r="F82" s="4" t="s">
        <v>87</v>
      </c>
      <c r="G82" s="4" t="s">
        <v>88</v>
      </c>
      <c r="H82" s="4" t="s">
        <v>442</v>
      </c>
      <c r="I82" s="4" t="s">
        <v>17</v>
      </c>
      <c r="J82" s="4" t="s">
        <v>387</v>
      </c>
      <c r="K82" s="4" t="s">
        <v>331</v>
      </c>
      <c r="L82" s="4" t="s">
        <v>456</v>
      </c>
      <c r="M82" s="4" t="s">
        <v>457</v>
      </c>
      <c r="N82" s="4" t="s">
        <v>334</v>
      </c>
      <c r="O82" s="4" t="s">
        <v>347</v>
      </c>
      <c r="P82" s="4" t="s">
        <v>348</v>
      </c>
      <c r="Q82" s="4" t="s">
        <v>458</v>
      </c>
      <c r="R82" s="4" t="s">
        <v>459</v>
      </c>
      <c r="S82" s="4" t="s">
        <v>460</v>
      </c>
      <c r="T82" s="8">
        <v>250</v>
      </c>
      <c r="U82" s="8">
        <f>T82*X82</f>
        <v>2000</v>
      </c>
      <c r="V82" s="8">
        <v>100</v>
      </c>
      <c r="W82" s="8">
        <f>V82*X82</f>
        <v>800</v>
      </c>
      <c r="X82" s="14">
        <f t="shared" si="3"/>
        <v>8</v>
      </c>
      <c r="Y82" s="16" t="s">
        <v>12</v>
      </c>
      <c r="Z82" s="4">
        <v>0</v>
      </c>
      <c r="AA82" s="4">
        <v>1</v>
      </c>
      <c r="AB82" s="4">
        <v>0</v>
      </c>
      <c r="AC82" s="4">
        <v>1</v>
      </c>
      <c r="AD82" s="4">
        <v>0</v>
      </c>
      <c r="AE82" s="4">
        <v>1</v>
      </c>
      <c r="AF82" s="4">
        <v>0</v>
      </c>
      <c r="AG82" s="4">
        <v>2</v>
      </c>
      <c r="AH82" s="4">
        <v>0</v>
      </c>
      <c r="AI82" s="4">
        <v>3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</row>
    <row r="83" spans="1:55" ht="154.9" customHeight="1" x14ac:dyDescent="0.2">
      <c r="A83" s="4" t="s">
        <v>461</v>
      </c>
      <c r="B83" s="4" t="s">
        <v>462</v>
      </c>
      <c r="C83" s="4" t="s">
        <v>476</v>
      </c>
      <c r="D83" s="4" t="s">
        <v>477</v>
      </c>
      <c r="E83" s="4" t="s">
        <v>324</v>
      </c>
      <c r="F83" s="4" t="s">
        <v>466</v>
      </c>
      <c r="G83" s="4" t="s">
        <v>467</v>
      </c>
      <c r="H83" s="4" t="s">
        <v>440</v>
      </c>
      <c r="I83" s="4" t="s">
        <v>17</v>
      </c>
      <c r="J83" s="4" t="s">
        <v>21</v>
      </c>
      <c r="K83" s="4" t="s">
        <v>478</v>
      </c>
      <c r="L83" s="4" t="s">
        <v>479</v>
      </c>
      <c r="M83" s="4" t="s">
        <v>480</v>
      </c>
      <c r="N83" s="4" t="s">
        <v>481</v>
      </c>
      <c r="O83" s="4" t="s">
        <v>486</v>
      </c>
      <c r="P83" s="4" t="s">
        <v>487</v>
      </c>
      <c r="Q83" s="4" t="s">
        <v>484</v>
      </c>
      <c r="R83" s="4" t="s">
        <v>485</v>
      </c>
      <c r="S83" s="4" t="s">
        <v>488</v>
      </c>
      <c r="T83" s="8">
        <v>150</v>
      </c>
      <c r="U83" s="8">
        <f>T83*X83</f>
        <v>1500</v>
      </c>
      <c r="V83" s="8">
        <v>60</v>
      </c>
      <c r="W83" s="8">
        <f>V83*X83</f>
        <v>600</v>
      </c>
      <c r="X83" s="14">
        <f t="shared" si="3"/>
        <v>10</v>
      </c>
      <c r="Y83" s="16" t="s">
        <v>2</v>
      </c>
      <c r="Z83" s="4">
        <v>0</v>
      </c>
      <c r="AA83" s="4">
        <v>1</v>
      </c>
      <c r="AB83" s="4">
        <v>1</v>
      </c>
      <c r="AC83" s="4">
        <v>3</v>
      </c>
      <c r="AD83" s="4">
        <v>2</v>
      </c>
      <c r="AE83" s="4">
        <v>2</v>
      </c>
      <c r="AF83" s="4">
        <v>1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</row>
    <row r="84" spans="1:55" ht="154.9" customHeight="1" x14ac:dyDescent="0.2">
      <c r="A84" s="4" t="s">
        <v>461</v>
      </c>
      <c r="B84" s="4" t="s">
        <v>462</v>
      </c>
      <c r="C84" s="4" t="s">
        <v>476</v>
      </c>
      <c r="D84" s="4" t="s">
        <v>477</v>
      </c>
      <c r="E84" s="4" t="s">
        <v>324</v>
      </c>
      <c r="F84" s="4" t="s">
        <v>466</v>
      </c>
      <c r="G84" s="4" t="s">
        <v>467</v>
      </c>
      <c r="H84" s="4" t="s">
        <v>440</v>
      </c>
      <c r="I84" s="4" t="s">
        <v>17</v>
      </c>
      <c r="J84" s="4" t="s">
        <v>21</v>
      </c>
      <c r="K84" s="4" t="s">
        <v>478</v>
      </c>
      <c r="L84" s="4" t="s">
        <v>479</v>
      </c>
      <c r="M84" s="4" t="s">
        <v>480</v>
      </c>
      <c r="N84" s="4" t="s">
        <v>481</v>
      </c>
      <c r="O84" s="4" t="s">
        <v>489</v>
      </c>
      <c r="P84" s="4" t="s">
        <v>490</v>
      </c>
      <c r="Q84" s="4" t="s">
        <v>484</v>
      </c>
      <c r="R84" s="4" t="s">
        <v>485</v>
      </c>
      <c r="S84" s="4" t="s">
        <v>491</v>
      </c>
      <c r="T84" s="8">
        <v>150</v>
      </c>
      <c r="U84" s="8">
        <f>T84*X84</f>
        <v>1800</v>
      </c>
      <c r="V84" s="8">
        <v>60</v>
      </c>
      <c r="W84" s="8">
        <f>V84*X84</f>
        <v>720</v>
      </c>
      <c r="X84" s="14">
        <f t="shared" si="3"/>
        <v>12</v>
      </c>
      <c r="Y84" s="16" t="s">
        <v>2</v>
      </c>
      <c r="Z84" s="4">
        <v>0</v>
      </c>
      <c r="AA84" s="4">
        <v>0</v>
      </c>
      <c r="AB84" s="4">
        <v>3</v>
      </c>
      <c r="AC84" s="4">
        <v>3</v>
      </c>
      <c r="AD84" s="4">
        <v>3</v>
      </c>
      <c r="AE84" s="4">
        <v>2</v>
      </c>
      <c r="AF84" s="4">
        <v>1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</row>
    <row r="85" spans="1:55" ht="154.9" customHeight="1" x14ac:dyDescent="0.2">
      <c r="A85" s="4" t="s">
        <v>461</v>
      </c>
      <c r="B85" s="4" t="s">
        <v>462</v>
      </c>
      <c r="C85" s="4" t="s">
        <v>476</v>
      </c>
      <c r="D85" s="4" t="s">
        <v>477</v>
      </c>
      <c r="E85" s="4" t="s">
        <v>324</v>
      </c>
      <c r="F85" s="4" t="s">
        <v>466</v>
      </c>
      <c r="G85" s="4" t="s">
        <v>467</v>
      </c>
      <c r="H85" s="4" t="s">
        <v>17</v>
      </c>
      <c r="I85" s="4" t="s">
        <v>17</v>
      </c>
      <c r="J85" s="4" t="s">
        <v>21</v>
      </c>
      <c r="K85" s="4" t="s">
        <v>478</v>
      </c>
      <c r="L85" s="4" t="s">
        <v>493</v>
      </c>
      <c r="M85" s="4" t="s">
        <v>494</v>
      </c>
      <c r="N85" s="4" t="s">
        <v>495</v>
      </c>
      <c r="O85" s="4" t="s">
        <v>496</v>
      </c>
      <c r="P85" s="4" t="s">
        <v>497</v>
      </c>
      <c r="Q85" s="4" t="s">
        <v>498</v>
      </c>
      <c r="R85" s="4" t="s">
        <v>499</v>
      </c>
      <c r="S85" s="4" t="s">
        <v>500</v>
      </c>
      <c r="T85" s="8">
        <v>325</v>
      </c>
      <c r="U85" s="8">
        <f>T85*X85</f>
        <v>3575</v>
      </c>
      <c r="V85" s="8">
        <v>130</v>
      </c>
      <c r="W85" s="8">
        <f>V85*X85</f>
        <v>1430</v>
      </c>
      <c r="X85" s="14">
        <f t="shared" si="3"/>
        <v>11</v>
      </c>
      <c r="Y85" s="16" t="s">
        <v>2</v>
      </c>
      <c r="Z85" s="4">
        <v>0</v>
      </c>
      <c r="AA85" s="4">
        <v>0</v>
      </c>
      <c r="AB85" s="4">
        <v>3</v>
      </c>
      <c r="AC85" s="4">
        <v>4</v>
      </c>
      <c r="AD85" s="4">
        <v>2</v>
      </c>
      <c r="AE85" s="4">
        <v>1</v>
      </c>
      <c r="AF85" s="4">
        <v>1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</row>
    <row r="86" spans="1:55" ht="154.9" customHeight="1" x14ac:dyDescent="0.2">
      <c r="A86" s="4" t="s">
        <v>461</v>
      </c>
      <c r="B86" s="4" t="s">
        <v>462</v>
      </c>
      <c r="C86" s="4" t="s">
        <v>503</v>
      </c>
      <c r="D86" s="4" t="s">
        <v>477</v>
      </c>
      <c r="E86" s="4" t="s">
        <v>324</v>
      </c>
      <c r="F86" s="4" t="s">
        <v>466</v>
      </c>
      <c r="G86" s="4" t="s">
        <v>467</v>
      </c>
      <c r="H86" s="4" t="s">
        <v>17</v>
      </c>
      <c r="I86" s="4" t="s">
        <v>17</v>
      </c>
      <c r="J86" s="4" t="s">
        <v>21</v>
      </c>
      <c r="K86" s="4" t="s">
        <v>504</v>
      </c>
      <c r="L86" s="4" t="s">
        <v>505</v>
      </c>
      <c r="M86" s="4" t="s">
        <v>506</v>
      </c>
      <c r="N86" s="4" t="s">
        <v>507</v>
      </c>
      <c r="O86" s="4" t="s">
        <v>335</v>
      </c>
      <c r="P86" s="4" t="s">
        <v>336</v>
      </c>
      <c r="Q86" s="4" t="s">
        <v>508</v>
      </c>
      <c r="R86" s="4" t="s">
        <v>509</v>
      </c>
      <c r="S86" s="4" t="s">
        <v>510</v>
      </c>
      <c r="T86" s="8">
        <v>175</v>
      </c>
      <c r="U86" s="8">
        <f>T86*X86</f>
        <v>2450</v>
      </c>
      <c r="V86" s="8">
        <v>70</v>
      </c>
      <c r="W86" s="8">
        <f>V86*X86</f>
        <v>980</v>
      </c>
      <c r="X86" s="14">
        <f t="shared" si="3"/>
        <v>14</v>
      </c>
      <c r="Y86" s="16" t="s">
        <v>2</v>
      </c>
      <c r="Z86" s="4">
        <v>0</v>
      </c>
      <c r="AA86" s="4">
        <v>4</v>
      </c>
      <c r="AB86" s="4">
        <v>3</v>
      </c>
      <c r="AC86" s="4">
        <v>3</v>
      </c>
      <c r="AD86" s="4">
        <v>3</v>
      </c>
      <c r="AE86" s="4">
        <v>1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</row>
    <row r="87" spans="1:55" ht="154.9" customHeight="1" x14ac:dyDescent="0.2">
      <c r="A87" s="4" t="s">
        <v>461</v>
      </c>
      <c r="B87" s="4" t="s">
        <v>462</v>
      </c>
      <c r="C87" s="4" t="s">
        <v>512</v>
      </c>
      <c r="D87" s="4" t="s">
        <v>513</v>
      </c>
      <c r="E87" s="4" t="s">
        <v>465</v>
      </c>
      <c r="F87" s="4" t="s">
        <v>466</v>
      </c>
      <c r="G87" s="4" t="s">
        <v>467</v>
      </c>
      <c r="H87" s="4" t="s">
        <v>171</v>
      </c>
      <c r="I87" s="4" t="s">
        <v>17</v>
      </c>
      <c r="J87" s="4" t="s">
        <v>21</v>
      </c>
      <c r="K87" s="4" t="s">
        <v>141</v>
      </c>
      <c r="L87" s="4" t="s">
        <v>514</v>
      </c>
      <c r="M87" s="4" t="s">
        <v>515</v>
      </c>
      <c r="N87" s="4" t="s">
        <v>516</v>
      </c>
      <c r="O87" s="4" t="s">
        <v>517</v>
      </c>
      <c r="P87" s="4" t="s">
        <v>518</v>
      </c>
      <c r="Q87" s="4" t="s">
        <v>519</v>
      </c>
      <c r="R87" s="4" t="s">
        <v>520</v>
      </c>
      <c r="S87" s="4" t="s">
        <v>521</v>
      </c>
      <c r="T87" s="8">
        <v>100</v>
      </c>
      <c r="U87" s="8">
        <f>T87*X87</f>
        <v>1500</v>
      </c>
      <c r="V87" s="8">
        <v>40</v>
      </c>
      <c r="W87" s="8">
        <f>V87*X87</f>
        <v>600</v>
      </c>
      <c r="X87" s="14">
        <f t="shared" si="3"/>
        <v>15</v>
      </c>
      <c r="Y87" s="16" t="s">
        <v>2</v>
      </c>
      <c r="Z87" s="4">
        <v>0</v>
      </c>
      <c r="AA87" s="4">
        <v>1</v>
      </c>
      <c r="AB87" s="4">
        <v>3</v>
      </c>
      <c r="AC87" s="4">
        <v>5</v>
      </c>
      <c r="AD87" s="4">
        <v>2</v>
      </c>
      <c r="AE87" s="4">
        <v>2</v>
      </c>
      <c r="AF87" s="4">
        <v>2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</row>
    <row r="88" spans="1:55" ht="154.9" customHeight="1" x14ac:dyDescent="0.2">
      <c r="A88" s="4" t="s">
        <v>461</v>
      </c>
      <c r="B88" s="4" t="s">
        <v>462</v>
      </c>
      <c r="C88" s="4" t="s">
        <v>512</v>
      </c>
      <c r="D88" s="4" t="s">
        <v>513</v>
      </c>
      <c r="E88" s="4" t="s">
        <v>465</v>
      </c>
      <c r="F88" s="4" t="s">
        <v>466</v>
      </c>
      <c r="G88" s="4" t="s">
        <v>467</v>
      </c>
      <c r="H88" s="4" t="s">
        <v>171</v>
      </c>
      <c r="I88" s="4" t="s">
        <v>17</v>
      </c>
      <c r="J88" s="4" t="s">
        <v>21</v>
      </c>
      <c r="K88" s="4" t="s">
        <v>141</v>
      </c>
      <c r="L88" s="4" t="s">
        <v>514</v>
      </c>
      <c r="M88" s="4" t="s">
        <v>515</v>
      </c>
      <c r="N88" s="4" t="s">
        <v>522</v>
      </c>
      <c r="O88" s="4" t="s">
        <v>525</v>
      </c>
      <c r="P88" s="4" t="s">
        <v>526</v>
      </c>
      <c r="Q88" s="4" t="s">
        <v>523</v>
      </c>
      <c r="R88" s="4" t="s">
        <v>524</v>
      </c>
      <c r="S88" s="4" t="s">
        <v>527</v>
      </c>
      <c r="T88" s="8">
        <v>100</v>
      </c>
      <c r="U88" s="8">
        <f>T88*X88</f>
        <v>1400</v>
      </c>
      <c r="V88" s="8">
        <v>40</v>
      </c>
      <c r="W88" s="8">
        <f>V88*X88</f>
        <v>560</v>
      </c>
      <c r="X88" s="14">
        <f t="shared" si="3"/>
        <v>14</v>
      </c>
      <c r="Y88" s="16" t="s">
        <v>2</v>
      </c>
      <c r="Z88" s="4">
        <v>0</v>
      </c>
      <c r="AA88" s="4">
        <v>0</v>
      </c>
      <c r="AB88" s="4">
        <v>4</v>
      </c>
      <c r="AC88" s="4">
        <v>4</v>
      </c>
      <c r="AD88" s="4">
        <v>2</v>
      </c>
      <c r="AE88" s="4">
        <v>2</v>
      </c>
      <c r="AF88" s="4">
        <v>1</v>
      </c>
      <c r="AG88" s="4">
        <v>1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</row>
    <row r="89" spans="1:55" ht="154.9" customHeight="1" x14ac:dyDescent="0.2">
      <c r="A89" s="4" t="s">
        <v>461</v>
      </c>
      <c r="B89" s="4" t="s">
        <v>462</v>
      </c>
      <c r="C89" s="4" t="s">
        <v>512</v>
      </c>
      <c r="D89" s="4" t="s">
        <v>513</v>
      </c>
      <c r="E89" s="4" t="s">
        <v>465</v>
      </c>
      <c r="F89" s="4" t="s">
        <v>466</v>
      </c>
      <c r="G89" s="4" t="s">
        <v>467</v>
      </c>
      <c r="H89" s="4" t="s">
        <v>17</v>
      </c>
      <c r="I89" s="4" t="s">
        <v>17</v>
      </c>
      <c r="J89" s="4" t="s">
        <v>21</v>
      </c>
      <c r="K89" s="4" t="s">
        <v>141</v>
      </c>
      <c r="L89" s="4" t="s">
        <v>528</v>
      </c>
      <c r="M89" s="4" t="s">
        <v>529</v>
      </c>
      <c r="N89" s="4" t="s">
        <v>530</v>
      </c>
      <c r="O89" s="4" t="s">
        <v>531</v>
      </c>
      <c r="P89" s="4" t="s">
        <v>92</v>
      </c>
      <c r="Q89" s="4" t="s">
        <v>532</v>
      </c>
      <c r="R89" s="4" t="s">
        <v>533</v>
      </c>
      <c r="S89" s="4" t="s">
        <v>534</v>
      </c>
      <c r="T89" s="8">
        <v>90</v>
      </c>
      <c r="U89" s="8">
        <f>T89*X89</f>
        <v>270</v>
      </c>
      <c r="V89" s="8">
        <v>36</v>
      </c>
      <c r="W89" s="8">
        <f>V89*X89</f>
        <v>108</v>
      </c>
      <c r="X89" s="14">
        <f t="shared" si="3"/>
        <v>3</v>
      </c>
      <c r="Y89" s="16" t="s">
        <v>2</v>
      </c>
      <c r="Z89" s="4">
        <v>0</v>
      </c>
      <c r="AA89" s="4">
        <v>0</v>
      </c>
      <c r="AB89" s="4">
        <v>0</v>
      </c>
      <c r="AC89" s="4">
        <v>0</v>
      </c>
      <c r="AD89" s="4">
        <v>2</v>
      </c>
      <c r="AE89" s="4">
        <v>1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</row>
    <row r="90" spans="1:55" ht="154.9" customHeight="1" x14ac:dyDescent="0.2">
      <c r="A90" s="4" t="s">
        <v>461</v>
      </c>
      <c r="B90" s="4" t="s">
        <v>462</v>
      </c>
      <c r="C90" s="4" t="s">
        <v>512</v>
      </c>
      <c r="D90" s="4" t="s">
        <v>513</v>
      </c>
      <c r="E90" s="4" t="s">
        <v>465</v>
      </c>
      <c r="F90" s="4" t="s">
        <v>466</v>
      </c>
      <c r="G90" s="4" t="s">
        <v>467</v>
      </c>
      <c r="H90" s="4" t="s">
        <v>17</v>
      </c>
      <c r="I90" s="4" t="s">
        <v>17</v>
      </c>
      <c r="J90" s="4" t="s">
        <v>21</v>
      </c>
      <c r="K90" s="4" t="s">
        <v>141</v>
      </c>
      <c r="L90" s="4" t="s">
        <v>528</v>
      </c>
      <c r="M90" s="4" t="s">
        <v>529</v>
      </c>
      <c r="N90" s="4" t="s">
        <v>530</v>
      </c>
      <c r="O90" s="4" t="s">
        <v>535</v>
      </c>
      <c r="P90" s="4" t="s">
        <v>92</v>
      </c>
      <c r="Q90" s="4" t="s">
        <v>532</v>
      </c>
      <c r="R90" s="4" t="s">
        <v>533</v>
      </c>
      <c r="S90" s="4" t="s">
        <v>536</v>
      </c>
      <c r="T90" s="8">
        <v>90</v>
      </c>
      <c r="U90" s="8">
        <f>T90*X90</f>
        <v>1170</v>
      </c>
      <c r="V90" s="8">
        <v>36</v>
      </c>
      <c r="W90" s="8">
        <f>V90*X90</f>
        <v>468</v>
      </c>
      <c r="X90" s="14">
        <f t="shared" ref="X90:X122" si="4">SUM(Z90:BC90)</f>
        <v>13</v>
      </c>
      <c r="Y90" s="16" t="s">
        <v>2</v>
      </c>
      <c r="Z90" s="4">
        <v>0</v>
      </c>
      <c r="AA90" s="4">
        <v>0</v>
      </c>
      <c r="AB90" s="4">
        <v>4</v>
      </c>
      <c r="AC90" s="4">
        <v>4</v>
      </c>
      <c r="AD90" s="4">
        <v>4</v>
      </c>
      <c r="AE90" s="4">
        <v>1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</row>
    <row r="91" spans="1:55" ht="154.9" customHeight="1" x14ac:dyDescent="0.2">
      <c r="A91" s="4" t="s">
        <v>461</v>
      </c>
      <c r="B91" s="4" t="s">
        <v>462</v>
      </c>
      <c r="C91" s="4" t="s">
        <v>512</v>
      </c>
      <c r="D91" s="4" t="s">
        <v>513</v>
      </c>
      <c r="E91" s="4" t="s">
        <v>465</v>
      </c>
      <c r="F91" s="4" t="s">
        <v>466</v>
      </c>
      <c r="G91" s="4" t="s">
        <v>467</v>
      </c>
      <c r="H91" s="4" t="s">
        <v>17</v>
      </c>
      <c r="I91" s="4" t="s">
        <v>17</v>
      </c>
      <c r="J91" s="4" t="s">
        <v>21</v>
      </c>
      <c r="K91" s="4" t="s">
        <v>141</v>
      </c>
      <c r="L91" s="4" t="s">
        <v>537</v>
      </c>
      <c r="M91" s="4" t="s">
        <v>538</v>
      </c>
      <c r="N91" s="4" t="s">
        <v>539</v>
      </c>
      <c r="O91" s="4" t="s">
        <v>335</v>
      </c>
      <c r="P91" s="4" t="s">
        <v>336</v>
      </c>
      <c r="Q91" s="4" t="s">
        <v>540</v>
      </c>
      <c r="R91" s="4" t="s">
        <v>541</v>
      </c>
      <c r="S91" s="4" t="s">
        <v>542</v>
      </c>
      <c r="T91" s="8">
        <v>110</v>
      </c>
      <c r="U91" s="8">
        <f>T91*X91</f>
        <v>880</v>
      </c>
      <c r="V91" s="8">
        <v>44</v>
      </c>
      <c r="W91" s="8">
        <f>V91*X91</f>
        <v>352</v>
      </c>
      <c r="X91" s="14">
        <f t="shared" si="4"/>
        <v>8</v>
      </c>
      <c r="Y91" s="16" t="s">
        <v>2</v>
      </c>
      <c r="Z91" s="4">
        <v>0</v>
      </c>
      <c r="AA91" s="4">
        <v>1</v>
      </c>
      <c r="AB91" s="4">
        <v>0</v>
      </c>
      <c r="AC91" s="4">
        <v>1</v>
      </c>
      <c r="AD91" s="4">
        <v>4</v>
      </c>
      <c r="AE91" s="4">
        <v>2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</row>
    <row r="92" spans="1:55" ht="154.9" customHeight="1" x14ac:dyDescent="0.2">
      <c r="A92" s="4" t="s">
        <v>461</v>
      </c>
      <c r="B92" s="4" t="s">
        <v>462</v>
      </c>
      <c r="C92" s="4" t="s">
        <v>512</v>
      </c>
      <c r="D92" s="4" t="s">
        <v>513</v>
      </c>
      <c r="E92" s="4" t="s">
        <v>465</v>
      </c>
      <c r="F92" s="4" t="s">
        <v>466</v>
      </c>
      <c r="G92" s="4" t="s">
        <v>467</v>
      </c>
      <c r="H92" s="4" t="s">
        <v>17</v>
      </c>
      <c r="I92" s="4" t="s">
        <v>17</v>
      </c>
      <c r="J92" s="4" t="s">
        <v>21</v>
      </c>
      <c r="K92" s="4" t="s">
        <v>141</v>
      </c>
      <c r="L92" s="4" t="s">
        <v>543</v>
      </c>
      <c r="M92" s="4" t="s">
        <v>544</v>
      </c>
      <c r="N92" s="4" t="s">
        <v>545</v>
      </c>
      <c r="O92" s="4" t="s">
        <v>350</v>
      </c>
      <c r="P92" s="4" t="s">
        <v>351</v>
      </c>
      <c r="Q92" s="4" t="s">
        <v>546</v>
      </c>
      <c r="R92" s="4" t="s">
        <v>547</v>
      </c>
      <c r="S92" s="4" t="s">
        <v>548</v>
      </c>
      <c r="T92" s="8">
        <v>90</v>
      </c>
      <c r="U92" s="8">
        <f>T92*X92</f>
        <v>1080</v>
      </c>
      <c r="V92" s="8">
        <v>36</v>
      </c>
      <c r="W92" s="8">
        <f>V92*X92</f>
        <v>432</v>
      </c>
      <c r="X92" s="14">
        <f t="shared" si="4"/>
        <v>12</v>
      </c>
      <c r="Y92" s="16" t="s">
        <v>2</v>
      </c>
      <c r="Z92" s="4">
        <v>0</v>
      </c>
      <c r="AA92" s="4">
        <v>0</v>
      </c>
      <c r="AB92" s="4">
        <v>1</v>
      </c>
      <c r="AC92" s="4">
        <v>3</v>
      </c>
      <c r="AD92" s="4">
        <v>4</v>
      </c>
      <c r="AE92" s="4">
        <v>3</v>
      </c>
      <c r="AF92" s="4">
        <v>1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</row>
    <row r="93" spans="1:55" ht="154.9" customHeight="1" x14ac:dyDescent="0.2">
      <c r="A93" s="4" t="s">
        <v>461</v>
      </c>
      <c r="B93" s="4" t="s">
        <v>462</v>
      </c>
      <c r="C93" s="4" t="s">
        <v>512</v>
      </c>
      <c r="D93" s="4" t="s">
        <v>513</v>
      </c>
      <c r="E93" s="4" t="s">
        <v>465</v>
      </c>
      <c r="F93" s="4" t="s">
        <v>466</v>
      </c>
      <c r="G93" s="4" t="s">
        <v>467</v>
      </c>
      <c r="H93" s="4" t="s">
        <v>17</v>
      </c>
      <c r="I93" s="4" t="s">
        <v>17</v>
      </c>
      <c r="J93" s="4" t="s">
        <v>21</v>
      </c>
      <c r="K93" s="4" t="s">
        <v>141</v>
      </c>
      <c r="L93" s="4" t="s">
        <v>549</v>
      </c>
      <c r="M93" s="4" t="s">
        <v>550</v>
      </c>
      <c r="N93" s="4" t="s">
        <v>551</v>
      </c>
      <c r="O93" s="4" t="s">
        <v>39</v>
      </c>
      <c r="P93" s="4" t="s">
        <v>197</v>
      </c>
      <c r="Q93" s="4" t="s">
        <v>552</v>
      </c>
      <c r="R93" s="4" t="s">
        <v>553</v>
      </c>
      <c r="S93" s="4" t="s">
        <v>554</v>
      </c>
      <c r="T93" s="8">
        <v>100</v>
      </c>
      <c r="U93" s="8">
        <f>T93*X93</f>
        <v>1700</v>
      </c>
      <c r="V93" s="8">
        <v>40</v>
      </c>
      <c r="W93" s="8">
        <f>V93*X93</f>
        <v>680</v>
      </c>
      <c r="X93" s="14">
        <f t="shared" si="4"/>
        <v>17</v>
      </c>
      <c r="Y93" s="16" t="s">
        <v>2</v>
      </c>
      <c r="Z93" s="4">
        <v>1</v>
      </c>
      <c r="AA93" s="4">
        <v>0</v>
      </c>
      <c r="AB93" s="4">
        <v>3</v>
      </c>
      <c r="AC93" s="4">
        <v>6</v>
      </c>
      <c r="AD93" s="4">
        <v>4</v>
      </c>
      <c r="AE93" s="4">
        <v>3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</row>
    <row r="94" spans="1:55" ht="154.9" customHeight="1" x14ac:dyDescent="0.2">
      <c r="A94" s="4" t="s">
        <v>461</v>
      </c>
      <c r="B94" s="4" t="s">
        <v>462</v>
      </c>
      <c r="C94" s="4" t="s">
        <v>555</v>
      </c>
      <c r="D94" s="4" t="s">
        <v>556</v>
      </c>
      <c r="E94" s="4" t="s">
        <v>557</v>
      </c>
      <c r="F94" s="4" t="s">
        <v>463</v>
      </c>
      <c r="G94" s="4" t="s">
        <v>464</v>
      </c>
      <c r="H94" s="4" t="s">
        <v>440</v>
      </c>
      <c r="I94" s="4" t="s">
        <v>17</v>
      </c>
      <c r="J94" s="4" t="s">
        <v>21</v>
      </c>
      <c r="K94" s="4" t="s">
        <v>141</v>
      </c>
      <c r="L94" s="4" t="s">
        <v>558</v>
      </c>
      <c r="M94" s="4" t="s">
        <v>559</v>
      </c>
      <c r="N94" s="4" t="s">
        <v>560</v>
      </c>
      <c r="O94" s="4" t="s">
        <v>120</v>
      </c>
      <c r="P94" s="4" t="s">
        <v>121</v>
      </c>
      <c r="Q94" s="4" t="s">
        <v>561</v>
      </c>
      <c r="R94" s="4" t="s">
        <v>562</v>
      </c>
      <c r="S94" s="4" t="s">
        <v>563</v>
      </c>
      <c r="T94" s="8">
        <v>150</v>
      </c>
      <c r="U94" s="8">
        <f>T94*X94</f>
        <v>1200</v>
      </c>
      <c r="V94" s="8">
        <v>60</v>
      </c>
      <c r="W94" s="8">
        <f>V94*X94</f>
        <v>480</v>
      </c>
      <c r="X94" s="14">
        <f t="shared" si="4"/>
        <v>8</v>
      </c>
      <c r="Y94" s="16" t="s">
        <v>2</v>
      </c>
      <c r="Z94" s="4">
        <v>0</v>
      </c>
      <c r="AA94" s="4">
        <v>0</v>
      </c>
      <c r="AB94" s="4">
        <v>1</v>
      </c>
      <c r="AC94" s="4">
        <v>2</v>
      </c>
      <c r="AD94" s="4">
        <v>2</v>
      </c>
      <c r="AE94" s="4">
        <v>2</v>
      </c>
      <c r="AF94" s="4">
        <v>1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</row>
    <row r="95" spans="1:55" ht="154.9" customHeight="1" x14ac:dyDescent="0.2">
      <c r="A95" s="4" t="s">
        <v>461</v>
      </c>
      <c r="B95" s="4" t="s">
        <v>462</v>
      </c>
      <c r="C95" s="4" t="s">
        <v>555</v>
      </c>
      <c r="D95" s="4" t="s">
        <v>556</v>
      </c>
      <c r="E95" s="4" t="s">
        <v>557</v>
      </c>
      <c r="F95" s="4" t="s">
        <v>463</v>
      </c>
      <c r="G95" s="4" t="s">
        <v>464</v>
      </c>
      <c r="H95" s="4" t="s">
        <v>17</v>
      </c>
      <c r="I95" s="4" t="s">
        <v>17</v>
      </c>
      <c r="J95" s="4" t="s">
        <v>21</v>
      </c>
      <c r="K95" s="4" t="s">
        <v>141</v>
      </c>
      <c r="L95" s="4" t="s">
        <v>564</v>
      </c>
      <c r="M95" s="4" t="s">
        <v>565</v>
      </c>
      <c r="N95" s="4" t="s">
        <v>566</v>
      </c>
      <c r="O95" s="4" t="s">
        <v>120</v>
      </c>
      <c r="P95" s="4" t="s">
        <v>121</v>
      </c>
      <c r="Q95" s="4" t="s">
        <v>567</v>
      </c>
      <c r="R95" s="4" t="s">
        <v>568</v>
      </c>
      <c r="S95" s="4" t="s">
        <v>569</v>
      </c>
      <c r="T95" s="8">
        <v>175</v>
      </c>
      <c r="U95" s="8">
        <f>T95*X95</f>
        <v>2625</v>
      </c>
      <c r="V95" s="8">
        <v>70</v>
      </c>
      <c r="W95" s="8">
        <f>V95*X95</f>
        <v>1050</v>
      </c>
      <c r="X95" s="14">
        <f t="shared" si="4"/>
        <v>15</v>
      </c>
      <c r="Y95" s="16" t="s">
        <v>26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4</v>
      </c>
      <c r="AG95" s="4">
        <v>3</v>
      </c>
      <c r="AH95" s="4">
        <v>4</v>
      </c>
      <c r="AI95" s="4">
        <v>3</v>
      </c>
      <c r="AJ95" s="4">
        <v>1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</row>
    <row r="96" spans="1:55" ht="154.9" customHeight="1" x14ac:dyDescent="0.2">
      <c r="A96" s="4" t="s">
        <v>461</v>
      </c>
      <c r="B96" s="4" t="s">
        <v>462</v>
      </c>
      <c r="C96" s="4" t="s">
        <v>555</v>
      </c>
      <c r="D96" s="4" t="s">
        <v>556</v>
      </c>
      <c r="E96" s="4" t="s">
        <v>557</v>
      </c>
      <c r="F96" s="4" t="s">
        <v>463</v>
      </c>
      <c r="G96" s="4" t="s">
        <v>464</v>
      </c>
      <c r="H96" s="4" t="s">
        <v>17</v>
      </c>
      <c r="I96" s="4" t="s">
        <v>17</v>
      </c>
      <c r="J96" s="4" t="s">
        <v>21</v>
      </c>
      <c r="K96" s="4" t="s">
        <v>141</v>
      </c>
      <c r="L96" s="4" t="s">
        <v>570</v>
      </c>
      <c r="M96" s="4" t="s">
        <v>571</v>
      </c>
      <c r="N96" s="4" t="s">
        <v>566</v>
      </c>
      <c r="O96" s="4" t="s">
        <v>572</v>
      </c>
      <c r="P96" s="4" t="s">
        <v>573</v>
      </c>
      <c r="Q96" s="4" t="s">
        <v>574</v>
      </c>
      <c r="R96" s="4" t="s">
        <v>575</v>
      </c>
      <c r="S96" s="4" t="s">
        <v>576</v>
      </c>
      <c r="T96" s="8">
        <v>195</v>
      </c>
      <c r="U96" s="8">
        <f>T96*X96</f>
        <v>975</v>
      </c>
      <c r="V96" s="8">
        <v>78</v>
      </c>
      <c r="W96" s="8">
        <f>V96*X96</f>
        <v>390</v>
      </c>
      <c r="X96" s="14">
        <f t="shared" si="4"/>
        <v>5</v>
      </c>
      <c r="Y96" s="16" t="s">
        <v>26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1</v>
      </c>
      <c r="AG96" s="4">
        <v>1</v>
      </c>
      <c r="AH96" s="4">
        <v>2</v>
      </c>
      <c r="AI96" s="4">
        <v>1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</row>
    <row r="97" spans="1:55" ht="154.9" customHeight="1" x14ac:dyDescent="0.2">
      <c r="A97" s="4" t="s">
        <v>461</v>
      </c>
      <c r="B97" s="4" t="s">
        <v>462</v>
      </c>
      <c r="C97" s="4" t="s">
        <v>301</v>
      </c>
      <c r="D97" s="4" t="s">
        <v>292</v>
      </c>
      <c r="E97" s="4" t="s">
        <v>324</v>
      </c>
      <c r="F97" s="4" t="s">
        <v>463</v>
      </c>
      <c r="G97" s="4" t="s">
        <v>464</v>
      </c>
      <c r="H97" s="4" t="s">
        <v>17</v>
      </c>
      <c r="I97" s="4" t="s">
        <v>17</v>
      </c>
      <c r="J97" s="4" t="s">
        <v>21</v>
      </c>
      <c r="K97" s="4" t="s">
        <v>141</v>
      </c>
      <c r="L97" s="4" t="s">
        <v>577</v>
      </c>
      <c r="M97" s="4" t="s">
        <v>578</v>
      </c>
      <c r="N97" s="4" t="s">
        <v>579</v>
      </c>
      <c r="O97" s="4" t="s">
        <v>582</v>
      </c>
      <c r="P97" s="4" t="s">
        <v>92</v>
      </c>
      <c r="Q97" s="4" t="s">
        <v>580</v>
      </c>
      <c r="R97" s="4" t="s">
        <v>581</v>
      </c>
      <c r="S97" s="4" t="s">
        <v>583</v>
      </c>
      <c r="T97" s="8">
        <v>160</v>
      </c>
      <c r="U97" s="8">
        <f>T97*X97</f>
        <v>960</v>
      </c>
      <c r="V97" s="8">
        <v>64</v>
      </c>
      <c r="W97" s="8">
        <f>V97*X97</f>
        <v>384</v>
      </c>
      <c r="X97" s="14">
        <f t="shared" si="4"/>
        <v>6</v>
      </c>
      <c r="Y97" s="16" t="s">
        <v>26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1</v>
      </c>
      <c r="AF97" s="4">
        <v>1</v>
      </c>
      <c r="AG97" s="4">
        <v>2</v>
      </c>
      <c r="AH97" s="4">
        <v>1</v>
      </c>
      <c r="AI97" s="4">
        <v>1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</row>
    <row r="98" spans="1:55" ht="154.9" customHeight="1" x14ac:dyDescent="0.2">
      <c r="A98" s="4" t="s">
        <v>461</v>
      </c>
      <c r="B98" s="4" t="s">
        <v>462</v>
      </c>
      <c r="C98" s="4" t="s">
        <v>476</v>
      </c>
      <c r="D98" s="4" t="s">
        <v>292</v>
      </c>
      <c r="E98" s="4" t="s">
        <v>324</v>
      </c>
      <c r="F98" s="4" t="s">
        <v>466</v>
      </c>
      <c r="G98" s="4" t="s">
        <v>467</v>
      </c>
      <c r="H98" s="4" t="s">
        <v>17</v>
      </c>
      <c r="I98" s="4" t="s">
        <v>17</v>
      </c>
      <c r="J98" s="4" t="s">
        <v>21</v>
      </c>
      <c r="K98" s="4" t="s">
        <v>141</v>
      </c>
      <c r="L98" s="4" t="s">
        <v>584</v>
      </c>
      <c r="M98" s="4" t="s">
        <v>585</v>
      </c>
      <c r="N98" s="4" t="s">
        <v>586</v>
      </c>
      <c r="O98" s="4" t="s">
        <v>120</v>
      </c>
      <c r="P98" s="4" t="s">
        <v>121</v>
      </c>
      <c r="Q98" s="4" t="s">
        <v>589</v>
      </c>
      <c r="R98" s="4" t="s">
        <v>590</v>
      </c>
      <c r="S98" s="4" t="s">
        <v>591</v>
      </c>
      <c r="T98" s="8">
        <v>175</v>
      </c>
      <c r="U98" s="8">
        <f>T98*X98</f>
        <v>1225</v>
      </c>
      <c r="V98" s="8">
        <v>70</v>
      </c>
      <c r="W98" s="8">
        <f>V98*X98</f>
        <v>490</v>
      </c>
      <c r="X98" s="14">
        <f t="shared" si="4"/>
        <v>7</v>
      </c>
      <c r="Y98" s="16" t="s">
        <v>2</v>
      </c>
      <c r="Z98" s="4">
        <v>0</v>
      </c>
      <c r="AA98" s="4">
        <v>0</v>
      </c>
      <c r="AB98" s="4">
        <v>1</v>
      </c>
      <c r="AC98" s="4">
        <v>3</v>
      </c>
      <c r="AD98" s="4">
        <v>1</v>
      </c>
      <c r="AE98" s="4">
        <v>2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</row>
    <row r="99" spans="1:55" ht="154.9" customHeight="1" x14ac:dyDescent="0.2">
      <c r="A99" s="4" t="s">
        <v>461</v>
      </c>
      <c r="B99" s="4" t="s">
        <v>462</v>
      </c>
      <c r="C99" s="4" t="s">
        <v>470</v>
      </c>
      <c r="D99" s="4" t="s">
        <v>592</v>
      </c>
      <c r="E99" s="4" t="s">
        <v>593</v>
      </c>
      <c r="F99" s="4" t="s">
        <v>466</v>
      </c>
      <c r="G99" s="4" t="s">
        <v>467</v>
      </c>
      <c r="H99" s="4" t="s">
        <v>17</v>
      </c>
      <c r="I99" s="4" t="s">
        <v>17</v>
      </c>
      <c r="J99" s="4" t="s">
        <v>21</v>
      </c>
      <c r="K99" s="4" t="s">
        <v>141</v>
      </c>
      <c r="L99" s="4" t="s">
        <v>595</v>
      </c>
      <c r="M99" s="4" t="s">
        <v>596</v>
      </c>
      <c r="N99" s="4" t="s">
        <v>597</v>
      </c>
      <c r="O99" s="4" t="s">
        <v>39</v>
      </c>
      <c r="P99" s="4" t="s">
        <v>197</v>
      </c>
      <c r="Q99" s="4" t="s">
        <v>598</v>
      </c>
      <c r="R99" s="4" t="s">
        <v>599</v>
      </c>
      <c r="S99" s="4" t="s">
        <v>600</v>
      </c>
      <c r="T99" s="8">
        <v>180</v>
      </c>
      <c r="U99" s="8">
        <f>T99*X99</f>
        <v>1800</v>
      </c>
      <c r="V99" s="8">
        <v>72</v>
      </c>
      <c r="W99" s="8">
        <f>V99*X99</f>
        <v>720</v>
      </c>
      <c r="X99" s="14">
        <f t="shared" si="4"/>
        <v>10</v>
      </c>
      <c r="Y99" s="16" t="s">
        <v>2</v>
      </c>
      <c r="Z99" s="4">
        <v>0</v>
      </c>
      <c r="AA99" s="4">
        <v>0</v>
      </c>
      <c r="AB99" s="4">
        <v>4</v>
      </c>
      <c r="AC99" s="4">
        <v>4</v>
      </c>
      <c r="AD99" s="4">
        <v>1</v>
      </c>
      <c r="AE99" s="4">
        <v>1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</row>
    <row r="100" spans="1:55" ht="154.9" customHeight="1" x14ac:dyDescent="0.2">
      <c r="A100" s="4" t="s">
        <v>461</v>
      </c>
      <c r="B100" s="4" t="s">
        <v>462</v>
      </c>
      <c r="C100" s="4" t="s">
        <v>470</v>
      </c>
      <c r="D100" s="4" t="s">
        <v>592</v>
      </c>
      <c r="E100" s="4" t="s">
        <v>593</v>
      </c>
      <c r="F100" s="4" t="s">
        <v>466</v>
      </c>
      <c r="G100" s="4" t="s">
        <v>467</v>
      </c>
      <c r="H100" s="4" t="s">
        <v>17</v>
      </c>
      <c r="I100" s="4" t="s">
        <v>17</v>
      </c>
      <c r="J100" s="4" t="s">
        <v>21</v>
      </c>
      <c r="K100" s="4" t="s">
        <v>141</v>
      </c>
      <c r="L100" s="4" t="s">
        <v>595</v>
      </c>
      <c r="M100" s="4" t="s">
        <v>596</v>
      </c>
      <c r="N100" s="4" t="s">
        <v>597</v>
      </c>
      <c r="O100" s="4" t="s">
        <v>601</v>
      </c>
      <c r="P100" s="4" t="s">
        <v>602</v>
      </c>
      <c r="Q100" s="4" t="s">
        <v>598</v>
      </c>
      <c r="R100" s="4" t="s">
        <v>599</v>
      </c>
      <c r="S100" s="4" t="s">
        <v>603</v>
      </c>
      <c r="T100" s="8">
        <v>180</v>
      </c>
      <c r="U100" s="8">
        <f>T100*X100</f>
        <v>1800</v>
      </c>
      <c r="V100" s="8">
        <v>72</v>
      </c>
      <c r="W100" s="8">
        <f>V100*X100</f>
        <v>720</v>
      </c>
      <c r="X100" s="14">
        <f t="shared" si="4"/>
        <v>10</v>
      </c>
      <c r="Y100" s="16" t="s">
        <v>2</v>
      </c>
      <c r="Z100" s="4">
        <v>0</v>
      </c>
      <c r="AA100" s="4">
        <v>0</v>
      </c>
      <c r="AB100" s="4">
        <v>2</v>
      </c>
      <c r="AC100" s="4">
        <v>1</v>
      </c>
      <c r="AD100" s="4">
        <v>3</v>
      </c>
      <c r="AE100" s="4">
        <v>3</v>
      </c>
      <c r="AF100" s="4">
        <v>1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</row>
    <row r="101" spans="1:55" ht="154.9" customHeight="1" x14ac:dyDescent="0.2">
      <c r="A101" s="4" t="s">
        <v>461</v>
      </c>
      <c r="B101" s="4" t="s">
        <v>462</v>
      </c>
      <c r="C101" s="4" t="s">
        <v>470</v>
      </c>
      <c r="D101" s="4" t="s">
        <v>592</v>
      </c>
      <c r="E101" s="4" t="s">
        <v>593</v>
      </c>
      <c r="F101" s="4" t="s">
        <v>466</v>
      </c>
      <c r="G101" s="4" t="s">
        <v>467</v>
      </c>
      <c r="H101" s="4" t="s">
        <v>440</v>
      </c>
      <c r="I101" s="4" t="s">
        <v>17</v>
      </c>
      <c r="J101" s="4" t="s">
        <v>21</v>
      </c>
      <c r="K101" s="4" t="s">
        <v>594</v>
      </c>
      <c r="L101" s="4" t="s">
        <v>604</v>
      </c>
      <c r="M101" s="4" t="s">
        <v>605</v>
      </c>
      <c r="N101" s="4" t="s">
        <v>597</v>
      </c>
      <c r="O101" s="4" t="s">
        <v>335</v>
      </c>
      <c r="P101" s="4" t="s">
        <v>336</v>
      </c>
      <c r="Q101" s="4" t="s">
        <v>606</v>
      </c>
      <c r="R101" s="4" t="s">
        <v>607</v>
      </c>
      <c r="S101" s="4" t="s">
        <v>608</v>
      </c>
      <c r="T101" s="8">
        <v>120</v>
      </c>
      <c r="U101" s="8">
        <f>T101*X101</f>
        <v>2400</v>
      </c>
      <c r="V101" s="8">
        <v>48</v>
      </c>
      <c r="W101" s="8">
        <f>V101*X101</f>
        <v>960</v>
      </c>
      <c r="X101" s="14">
        <f t="shared" si="4"/>
        <v>20</v>
      </c>
      <c r="Y101" s="16" t="s">
        <v>2</v>
      </c>
      <c r="Z101" s="4">
        <v>0</v>
      </c>
      <c r="AA101" s="4">
        <v>2</v>
      </c>
      <c r="AB101" s="4">
        <v>6</v>
      </c>
      <c r="AC101" s="4">
        <v>6</v>
      </c>
      <c r="AD101" s="4">
        <v>0</v>
      </c>
      <c r="AE101" s="4">
        <v>6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</row>
    <row r="102" spans="1:55" ht="154.9" customHeight="1" x14ac:dyDescent="0.2">
      <c r="A102" s="4" t="s">
        <v>461</v>
      </c>
      <c r="B102" s="4" t="s">
        <v>462</v>
      </c>
      <c r="C102" s="4" t="s">
        <v>470</v>
      </c>
      <c r="D102" s="4" t="s">
        <v>592</v>
      </c>
      <c r="E102" s="4" t="s">
        <v>593</v>
      </c>
      <c r="F102" s="4" t="s">
        <v>466</v>
      </c>
      <c r="G102" s="4" t="s">
        <v>467</v>
      </c>
      <c r="H102" s="4" t="s">
        <v>17</v>
      </c>
      <c r="I102" s="4" t="s">
        <v>17</v>
      </c>
      <c r="J102" s="4" t="s">
        <v>21</v>
      </c>
      <c r="K102" s="4" t="s">
        <v>609</v>
      </c>
      <c r="L102" s="4" t="s">
        <v>610</v>
      </c>
      <c r="M102" s="4" t="s">
        <v>611</v>
      </c>
      <c r="N102" s="4" t="s">
        <v>612</v>
      </c>
      <c r="O102" s="4" t="s">
        <v>471</v>
      </c>
      <c r="P102" s="4" t="s">
        <v>472</v>
      </c>
      <c r="Q102" s="4" t="s">
        <v>613</v>
      </c>
      <c r="R102" s="4" t="s">
        <v>614</v>
      </c>
      <c r="S102" s="4" t="s">
        <v>615</v>
      </c>
      <c r="T102" s="8">
        <v>150</v>
      </c>
      <c r="U102" s="8">
        <f>T102*X102</f>
        <v>2100</v>
      </c>
      <c r="V102" s="8">
        <v>60</v>
      </c>
      <c r="W102" s="8">
        <f>V102*X102</f>
        <v>840</v>
      </c>
      <c r="X102" s="14">
        <f t="shared" si="4"/>
        <v>14</v>
      </c>
      <c r="Y102" s="16" t="s">
        <v>2</v>
      </c>
      <c r="Z102" s="4">
        <v>0</v>
      </c>
      <c r="AA102" s="4">
        <v>0</v>
      </c>
      <c r="AB102" s="4">
        <v>3</v>
      </c>
      <c r="AC102" s="4">
        <v>4</v>
      </c>
      <c r="AD102" s="4">
        <v>3</v>
      </c>
      <c r="AE102" s="4">
        <v>3</v>
      </c>
      <c r="AF102" s="4">
        <v>1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</row>
    <row r="103" spans="1:55" ht="154.9" customHeight="1" x14ac:dyDescent="0.2">
      <c r="A103" s="4" t="s">
        <v>461</v>
      </c>
      <c r="B103" s="4" t="s">
        <v>462</v>
      </c>
      <c r="C103" s="4" t="s">
        <v>470</v>
      </c>
      <c r="D103" s="4" t="s">
        <v>592</v>
      </c>
      <c r="E103" s="4" t="s">
        <v>593</v>
      </c>
      <c r="F103" s="4" t="s">
        <v>466</v>
      </c>
      <c r="G103" s="4" t="s">
        <v>467</v>
      </c>
      <c r="H103" s="4" t="s">
        <v>17</v>
      </c>
      <c r="I103" s="4" t="s">
        <v>17</v>
      </c>
      <c r="J103" s="4" t="s">
        <v>21</v>
      </c>
      <c r="K103" s="4" t="s">
        <v>594</v>
      </c>
      <c r="L103" s="4" t="s">
        <v>616</v>
      </c>
      <c r="M103" s="4" t="s">
        <v>617</v>
      </c>
      <c r="N103" s="4" t="s">
        <v>618</v>
      </c>
      <c r="O103" s="4" t="s">
        <v>335</v>
      </c>
      <c r="P103" s="4" t="s">
        <v>336</v>
      </c>
      <c r="Q103" s="4" t="s">
        <v>619</v>
      </c>
      <c r="R103" s="4" t="s">
        <v>620</v>
      </c>
      <c r="S103" s="4" t="s">
        <v>621</v>
      </c>
      <c r="T103" s="8">
        <v>175</v>
      </c>
      <c r="U103" s="8">
        <f>T103*X103</f>
        <v>2450</v>
      </c>
      <c r="V103" s="8">
        <v>70</v>
      </c>
      <c r="W103" s="8">
        <f>V103*X103</f>
        <v>980</v>
      </c>
      <c r="X103" s="14">
        <f t="shared" si="4"/>
        <v>14</v>
      </c>
      <c r="Y103" s="16" t="s">
        <v>2</v>
      </c>
      <c r="Z103" s="4">
        <v>0</v>
      </c>
      <c r="AA103" s="4">
        <v>2</v>
      </c>
      <c r="AB103" s="4">
        <v>3</v>
      </c>
      <c r="AC103" s="4">
        <v>7</v>
      </c>
      <c r="AD103" s="4">
        <v>1</v>
      </c>
      <c r="AE103" s="4">
        <v>1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</row>
    <row r="104" spans="1:55" ht="154.9" customHeight="1" x14ac:dyDescent="0.2">
      <c r="A104" s="4" t="s">
        <v>461</v>
      </c>
      <c r="B104" s="4" t="s">
        <v>462</v>
      </c>
      <c r="C104" s="4" t="s">
        <v>470</v>
      </c>
      <c r="D104" s="4" t="s">
        <v>592</v>
      </c>
      <c r="E104" s="4" t="s">
        <v>593</v>
      </c>
      <c r="F104" s="4" t="s">
        <v>466</v>
      </c>
      <c r="G104" s="4" t="s">
        <v>467</v>
      </c>
      <c r="H104" s="4" t="s">
        <v>17</v>
      </c>
      <c r="I104" s="4" t="s">
        <v>17</v>
      </c>
      <c r="J104" s="4" t="s">
        <v>21</v>
      </c>
      <c r="K104" s="4" t="s">
        <v>594</v>
      </c>
      <c r="L104" s="4" t="s">
        <v>622</v>
      </c>
      <c r="M104" s="4" t="s">
        <v>623</v>
      </c>
      <c r="N104" s="4" t="s">
        <v>624</v>
      </c>
      <c r="O104" s="4" t="s">
        <v>335</v>
      </c>
      <c r="P104" s="4" t="s">
        <v>336</v>
      </c>
      <c r="Q104" s="4" t="s">
        <v>625</v>
      </c>
      <c r="R104" s="4" t="s">
        <v>626</v>
      </c>
      <c r="S104" s="4" t="s">
        <v>627</v>
      </c>
      <c r="T104" s="8">
        <v>250</v>
      </c>
      <c r="U104" s="8">
        <f>T104*X104</f>
        <v>2000</v>
      </c>
      <c r="V104" s="8">
        <v>100</v>
      </c>
      <c r="W104" s="8">
        <f>V104*X104</f>
        <v>800</v>
      </c>
      <c r="X104" s="14">
        <f t="shared" si="4"/>
        <v>8</v>
      </c>
      <c r="Y104" s="16" t="s">
        <v>2</v>
      </c>
      <c r="Z104" s="4">
        <v>0</v>
      </c>
      <c r="AA104" s="4">
        <v>0</v>
      </c>
      <c r="AB104" s="4">
        <v>2</v>
      </c>
      <c r="AC104" s="4">
        <v>2</v>
      </c>
      <c r="AD104" s="4">
        <v>3</v>
      </c>
      <c r="AE104" s="4">
        <v>1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</row>
    <row r="105" spans="1:55" ht="154.9" customHeight="1" x14ac:dyDescent="0.2">
      <c r="A105" s="4" t="s">
        <v>461</v>
      </c>
      <c r="B105" s="4" t="s">
        <v>462</v>
      </c>
      <c r="C105" s="4" t="s">
        <v>470</v>
      </c>
      <c r="D105" s="4" t="s">
        <v>592</v>
      </c>
      <c r="E105" s="4" t="s">
        <v>593</v>
      </c>
      <c r="F105" s="4" t="s">
        <v>466</v>
      </c>
      <c r="G105" s="4" t="s">
        <v>467</v>
      </c>
      <c r="H105" s="4" t="s">
        <v>17</v>
      </c>
      <c r="I105" s="4" t="s">
        <v>17</v>
      </c>
      <c r="J105" s="4" t="s">
        <v>21</v>
      </c>
      <c r="K105" s="4" t="s">
        <v>609</v>
      </c>
      <c r="L105" s="4" t="s">
        <v>629</v>
      </c>
      <c r="M105" s="4" t="s">
        <v>630</v>
      </c>
      <c r="N105" s="4" t="s">
        <v>618</v>
      </c>
      <c r="O105" s="4" t="s">
        <v>631</v>
      </c>
      <c r="P105" s="4" t="s">
        <v>632</v>
      </c>
      <c r="Q105" s="4" t="s">
        <v>633</v>
      </c>
      <c r="R105" s="4" t="s">
        <v>634</v>
      </c>
      <c r="S105" s="4" t="s">
        <v>635</v>
      </c>
      <c r="T105" s="8">
        <v>195</v>
      </c>
      <c r="U105" s="8">
        <f>T105*X105</f>
        <v>4290</v>
      </c>
      <c r="V105" s="8">
        <v>78</v>
      </c>
      <c r="W105" s="8">
        <f>V105*X105</f>
        <v>1716</v>
      </c>
      <c r="X105" s="14">
        <f t="shared" si="4"/>
        <v>22</v>
      </c>
      <c r="Y105" s="16" t="s">
        <v>2</v>
      </c>
      <c r="Z105" s="4">
        <v>0</v>
      </c>
      <c r="AA105" s="4">
        <v>2</v>
      </c>
      <c r="AB105" s="4">
        <v>5</v>
      </c>
      <c r="AC105" s="4">
        <v>5</v>
      </c>
      <c r="AD105" s="4">
        <v>5</v>
      </c>
      <c r="AE105" s="4">
        <v>4</v>
      </c>
      <c r="AF105" s="4">
        <v>1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</row>
    <row r="106" spans="1:55" ht="154.9" customHeight="1" x14ac:dyDescent="0.2">
      <c r="A106" s="4" t="s">
        <v>461</v>
      </c>
      <c r="B106" s="4" t="s">
        <v>462</v>
      </c>
      <c r="C106" s="4" t="s">
        <v>470</v>
      </c>
      <c r="D106" s="4" t="s">
        <v>592</v>
      </c>
      <c r="E106" s="4" t="s">
        <v>593</v>
      </c>
      <c r="F106" s="4" t="s">
        <v>466</v>
      </c>
      <c r="G106" s="4" t="s">
        <v>467</v>
      </c>
      <c r="H106" s="4" t="s">
        <v>17</v>
      </c>
      <c r="I106" s="4" t="s">
        <v>17</v>
      </c>
      <c r="J106" s="4" t="s">
        <v>21</v>
      </c>
      <c r="K106" s="4" t="s">
        <v>141</v>
      </c>
      <c r="L106" s="4" t="s">
        <v>636</v>
      </c>
      <c r="M106" s="4" t="s">
        <v>637</v>
      </c>
      <c r="N106" s="4" t="s">
        <v>492</v>
      </c>
      <c r="O106" s="4" t="s">
        <v>638</v>
      </c>
      <c r="P106" s="4" t="s">
        <v>92</v>
      </c>
      <c r="Q106" s="4" t="s">
        <v>639</v>
      </c>
      <c r="R106" s="4" t="s">
        <v>640</v>
      </c>
      <c r="S106" s="4" t="s">
        <v>641</v>
      </c>
      <c r="T106" s="8">
        <v>225</v>
      </c>
      <c r="U106" s="8">
        <f>T106*X106</f>
        <v>2250</v>
      </c>
      <c r="V106" s="8">
        <v>90</v>
      </c>
      <c r="W106" s="8">
        <f>V106*X106</f>
        <v>900</v>
      </c>
      <c r="X106" s="14">
        <f t="shared" si="4"/>
        <v>10</v>
      </c>
      <c r="Y106" s="16" t="s">
        <v>2</v>
      </c>
      <c r="Z106" s="4">
        <v>0</v>
      </c>
      <c r="AA106" s="4">
        <v>1</v>
      </c>
      <c r="AB106" s="4">
        <v>2</v>
      </c>
      <c r="AC106" s="4">
        <v>2</v>
      </c>
      <c r="AD106" s="4">
        <v>3</v>
      </c>
      <c r="AE106" s="4">
        <v>1</v>
      </c>
      <c r="AF106" s="4">
        <v>1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</row>
    <row r="107" spans="1:55" ht="154.9" customHeight="1" x14ac:dyDescent="0.2">
      <c r="A107" s="4" t="s">
        <v>461</v>
      </c>
      <c r="B107" s="4" t="s">
        <v>462</v>
      </c>
      <c r="C107" s="4" t="s">
        <v>470</v>
      </c>
      <c r="D107" s="4" t="s">
        <v>592</v>
      </c>
      <c r="E107" s="4" t="s">
        <v>593</v>
      </c>
      <c r="F107" s="4" t="s">
        <v>466</v>
      </c>
      <c r="G107" s="4" t="s">
        <v>467</v>
      </c>
      <c r="H107" s="4" t="s">
        <v>17</v>
      </c>
      <c r="I107" s="4" t="s">
        <v>17</v>
      </c>
      <c r="J107" s="4" t="s">
        <v>21</v>
      </c>
      <c r="K107" s="4" t="s">
        <v>478</v>
      </c>
      <c r="L107" s="4" t="s">
        <v>642</v>
      </c>
      <c r="M107" s="4" t="s">
        <v>643</v>
      </c>
      <c r="N107" s="4" t="s">
        <v>492</v>
      </c>
      <c r="O107" s="4" t="s">
        <v>638</v>
      </c>
      <c r="P107" s="4" t="s">
        <v>92</v>
      </c>
      <c r="Q107" s="4" t="s">
        <v>644</v>
      </c>
      <c r="R107" s="4" t="s">
        <v>645</v>
      </c>
      <c r="S107" s="4" t="s">
        <v>646</v>
      </c>
      <c r="T107" s="8">
        <v>225</v>
      </c>
      <c r="U107" s="8">
        <f>T107*X107</f>
        <v>3825</v>
      </c>
      <c r="V107" s="8">
        <v>90</v>
      </c>
      <c r="W107" s="8">
        <f>V107*X107</f>
        <v>1530</v>
      </c>
      <c r="X107" s="14">
        <f t="shared" si="4"/>
        <v>17</v>
      </c>
      <c r="Y107" s="16" t="s">
        <v>2</v>
      </c>
      <c r="Z107" s="4">
        <v>0</v>
      </c>
      <c r="AA107" s="4">
        <v>0</v>
      </c>
      <c r="AB107" s="4">
        <v>1</v>
      </c>
      <c r="AC107" s="4">
        <v>6</v>
      </c>
      <c r="AD107" s="4">
        <v>9</v>
      </c>
      <c r="AE107" s="4">
        <v>1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</row>
    <row r="108" spans="1:55" ht="154.9" customHeight="1" x14ac:dyDescent="0.2">
      <c r="A108" s="4" t="s">
        <v>461</v>
      </c>
      <c r="B108" s="4" t="s">
        <v>462</v>
      </c>
      <c r="C108" s="4" t="s">
        <v>470</v>
      </c>
      <c r="D108" s="4" t="s">
        <v>592</v>
      </c>
      <c r="E108" s="4" t="s">
        <v>593</v>
      </c>
      <c r="F108" s="4" t="s">
        <v>466</v>
      </c>
      <c r="G108" s="4" t="s">
        <v>467</v>
      </c>
      <c r="H108" s="4" t="s">
        <v>17</v>
      </c>
      <c r="I108" s="4" t="s">
        <v>17</v>
      </c>
      <c r="J108" s="4" t="s">
        <v>21</v>
      </c>
      <c r="K108" s="4" t="s">
        <v>594</v>
      </c>
      <c r="L108" s="4" t="s">
        <v>649</v>
      </c>
      <c r="M108" s="4" t="s">
        <v>650</v>
      </c>
      <c r="N108" s="4" t="s">
        <v>651</v>
      </c>
      <c r="O108" s="4" t="s">
        <v>473</v>
      </c>
      <c r="P108" s="4" t="s">
        <v>474</v>
      </c>
      <c r="Q108" s="4" t="s">
        <v>652</v>
      </c>
      <c r="R108" s="4" t="s">
        <v>653</v>
      </c>
      <c r="S108" s="4" t="s">
        <v>654</v>
      </c>
      <c r="T108" s="8">
        <v>195</v>
      </c>
      <c r="U108" s="8">
        <f>T108*X108</f>
        <v>3510</v>
      </c>
      <c r="V108" s="8">
        <v>78</v>
      </c>
      <c r="W108" s="8">
        <f>V108*X108</f>
        <v>1404</v>
      </c>
      <c r="X108" s="14">
        <f t="shared" si="4"/>
        <v>18</v>
      </c>
      <c r="Y108" s="16" t="s">
        <v>2</v>
      </c>
      <c r="Z108" s="4">
        <v>0</v>
      </c>
      <c r="AA108" s="4">
        <v>1</v>
      </c>
      <c r="AB108" s="4">
        <v>3</v>
      </c>
      <c r="AC108" s="4">
        <v>5</v>
      </c>
      <c r="AD108" s="4">
        <v>5</v>
      </c>
      <c r="AE108" s="4">
        <v>3</v>
      </c>
      <c r="AF108" s="4">
        <v>1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</row>
    <row r="109" spans="1:55" ht="154.9" customHeight="1" x14ac:dyDescent="0.2">
      <c r="A109" s="4" t="s">
        <v>461</v>
      </c>
      <c r="B109" s="4" t="s">
        <v>462</v>
      </c>
      <c r="C109" s="4" t="s">
        <v>470</v>
      </c>
      <c r="D109" s="4" t="s">
        <v>592</v>
      </c>
      <c r="E109" s="4" t="s">
        <v>593</v>
      </c>
      <c r="F109" s="4" t="s">
        <v>466</v>
      </c>
      <c r="G109" s="4" t="s">
        <v>467</v>
      </c>
      <c r="H109" s="4" t="s">
        <v>17</v>
      </c>
      <c r="I109" s="4" t="s">
        <v>17</v>
      </c>
      <c r="J109" s="4" t="s">
        <v>21</v>
      </c>
      <c r="K109" s="4" t="s">
        <v>478</v>
      </c>
      <c r="L109" s="4" t="s">
        <v>655</v>
      </c>
      <c r="M109" s="4" t="s">
        <v>656</v>
      </c>
      <c r="N109" s="4" t="s">
        <v>495</v>
      </c>
      <c r="O109" s="4" t="s">
        <v>501</v>
      </c>
      <c r="P109" s="4" t="s">
        <v>502</v>
      </c>
      <c r="Q109" s="4" t="s">
        <v>657</v>
      </c>
      <c r="R109" s="4" t="s">
        <v>658</v>
      </c>
      <c r="S109" s="4" t="s">
        <v>659</v>
      </c>
      <c r="T109" s="8">
        <v>350</v>
      </c>
      <c r="U109" s="8">
        <f>T109*X109</f>
        <v>5600</v>
      </c>
      <c r="V109" s="8">
        <v>140</v>
      </c>
      <c r="W109" s="8">
        <f>V109*X109</f>
        <v>2240</v>
      </c>
      <c r="X109" s="14">
        <f t="shared" si="4"/>
        <v>16</v>
      </c>
      <c r="Y109" s="16" t="s">
        <v>2</v>
      </c>
      <c r="Z109" s="4">
        <v>0</v>
      </c>
      <c r="AA109" s="4">
        <v>0</v>
      </c>
      <c r="AB109" s="4">
        <v>0</v>
      </c>
      <c r="AC109" s="4">
        <v>4</v>
      </c>
      <c r="AD109" s="4">
        <v>5</v>
      </c>
      <c r="AE109" s="4">
        <v>5</v>
      </c>
      <c r="AF109" s="4">
        <v>2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</row>
    <row r="110" spans="1:55" ht="154.9" customHeight="1" x14ac:dyDescent="0.2">
      <c r="A110" s="4" t="s">
        <v>461</v>
      </c>
      <c r="B110" s="4" t="s">
        <v>462</v>
      </c>
      <c r="C110" s="4" t="s">
        <v>470</v>
      </c>
      <c r="D110" s="4" t="s">
        <v>592</v>
      </c>
      <c r="E110" s="4" t="s">
        <v>593</v>
      </c>
      <c r="F110" s="4" t="s">
        <v>466</v>
      </c>
      <c r="G110" s="4" t="s">
        <v>467</v>
      </c>
      <c r="H110" s="4" t="s">
        <v>17</v>
      </c>
      <c r="I110" s="4" t="s">
        <v>17</v>
      </c>
      <c r="J110" s="4" t="s">
        <v>21</v>
      </c>
      <c r="K110" s="4" t="s">
        <v>478</v>
      </c>
      <c r="L110" s="4" t="s">
        <v>660</v>
      </c>
      <c r="M110" s="4" t="s">
        <v>661</v>
      </c>
      <c r="N110" s="4" t="s">
        <v>662</v>
      </c>
      <c r="O110" s="4" t="s">
        <v>335</v>
      </c>
      <c r="P110" s="4" t="s">
        <v>336</v>
      </c>
      <c r="Q110" s="4" t="s">
        <v>663</v>
      </c>
      <c r="R110" s="4" t="s">
        <v>664</v>
      </c>
      <c r="S110" s="4" t="s">
        <v>665</v>
      </c>
      <c r="T110" s="8">
        <v>195</v>
      </c>
      <c r="U110" s="8">
        <f>T110*X110</f>
        <v>2925</v>
      </c>
      <c r="V110" s="8">
        <v>78</v>
      </c>
      <c r="W110" s="8">
        <f>V110*X110</f>
        <v>1170</v>
      </c>
      <c r="X110" s="14">
        <f t="shared" si="4"/>
        <v>15</v>
      </c>
      <c r="Y110" s="16" t="s">
        <v>2</v>
      </c>
      <c r="Z110" s="4">
        <v>0</v>
      </c>
      <c r="AA110" s="4">
        <v>0</v>
      </c>
      <c r="AB110" s="4">
        <v>5</v>
      </c>
      <c r="AC110" s="4">
        <v>4</v>
      </c>
      <c r="AD110" s="4">
        <v>4</v>
      </c>
      <c r="AE110" s="4">
        <v>2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</row>
    <row r="111" spans="1:55" ht="154.9" customHeight="1" x14ac:dyDescent="0.2">
      <c r="A111" s="4" t="s">
        <v>461</v>
      </c>
      <c r="B111" s="4" t="s">
        <v>462</v>
      </c>
      <c r="C111" s="4" t="s">
        <v>470</v>
      </c>
      <c r="D111" s="4" t="s">
        <v>592</v>
      </c>
      <c r="E111" s="4" t="s">
        <v>593</v>
      </c>
      <c r="F111" s="4" t="s">
        <v>466</v>
      </c>
      <c r="G111" s="4" t="s">
        <v>467</v>
      </c>
      <c r="H111" s="4" t="s">
        <v>17</v>
      </c>
      <c r="I111" s="4" t="s">
        <v>17</v>
      </c>
      <c r="J111" s="4" t="s">
        <v>21</v>
      </c>
      <c r="K111" s="4" t="s">
        <v>478</v>
      </c>
      <c r="L111" s="4" t="s">
        <v>667</v>
      </c>
      <c r="M111" s="4" t="s">
        <v>668</v>
      </c>
      <c r="N111" s="4" t="s">
        <v>669</v>
      </c>
      <c r="O111" s="4" t="s">
        <v>335</v>
      </c>
      <c r="P111" s="4" t="s">
        <v>336</v>
      </c>
      <c r="Q111" s="4" t="s">
        <v>670</v>
      </c>
      <c r="R111" s="4" t="s">
        <v>671</v>
      </c>
      <c r="S111" s="4" t="s">
        <v>672</v>
      </c>
      <c r="T111" s="8">
        <v>275</v>
      </c>
      <c r="U111" s="8">
        <f>T111*X111</f>
        <v>8800</v>
      </c>
      <c r="V111" s="8">
        <v>110</v>
      </c>
      <c r="W111" s="8">
        <f>V111*X111</f>
        <v>3520</v>
      </c>
      <c r="X111" s="14">
        <f t="shared" si="4"/>
        <v>32</v>
      </c>
      <c r="Y111" s="16" t="s">
        <v>2</v>
      </c>
      <c r="Z111" s="4">
        <v>0</v>
      </c>
      <c r="AA111" s="4">
        <v>2</v>
      </c>
      <c r="AB111" s="4">
        <v>9</v>
      </c>
      <c r="AC111" s="4">
        <v>7</v>
      </c>
      <c r="AD111" s="4">
        <v>8</v>
      </c>
      <c r="AE111" s="4">
        <v>6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</row>
    <row r="112" spans="1:55" ht="154.9" customHeight="1" x14ac:dyDescent="0.2">
      <c r="A112" s="4" t="s">
        <v>461</v>
      </c>
      <c r="B112" s="4" t="s">
        <v>462</v>
      </c>
      <c r="C112" s="4" t="s">
        <v>470</v>
      </c>
      <c r="D112" s="4" t="s">
        <v>592</v>
      </c>
      <c r="E112" s="4" t="s">
        <v>593</v>
      </c>
      <c r="F112" s="4" t="s">
        <v>466</v>
      </c>
      <c r="G112" s="4" t="s">
        <v>467</v>
      </c>
      <c r="H112" s="4" t="s">
        <v>17</v>
      </c>
      <c r="I112" s="4" t="s">
        <v>17</v>
      </c>
      <c r="J112" s="4" t="s">
        <v>21</v>
      </c>
      <c r="K112" s="4" t="s">
        <v>594</v>
      </c>
      <c r="L112" s="4" t="s">
        <v>673</v>
      </c>
      <c r="M112" s="4" t="s">
        <v>674</v>
      </c>
      <c r="N112" s="4" t="s">
        <v>624</v>
      </c>
      <c r="O112" s="4" t="s">
        <v>335</v>
      </c>
      <c r="P112" s="4" t="s">
        <v>336</v>
      </c>
      <c r="Q112" s="4" t="s">
        <v>675</v>
      </c>
      <c r="R112" s="4" t="s">
        <v>676</v>
      </c>
      <c r="S112" s="4" t="s">
        <v>677</v>
      </c>
      <c r="T112" s="8">
        <v>295</v>
      </c>
      <c r="U112" s="8">
        <f>T112*X112</f>
        <v>7375</v>
      </c>
      <c r="V112" s="8">
        <v>118</v>
      </c>
      <c r="W112" s="8">
        <f>V112*X112</f>
        <v>2950</v>
      </c>
      <c r="X112" s="14">
        <f t="shared" si="4"/>
        <v>25</v>
      </c>
      <c r="Y112" s="16" t="s">
        <v>2</v>
      </c>
      <c r="Z112" s="4">
        <v>0</v>
      </c>
      <c r="AA112" s="4">
        <v>2</v>
      </c>
      <c r="AB112" s="4">
        <v>6</v>
      </c>
      <c r="AC112" s="4">
        <v>6</v>
      </c>
      <c r="AD112" s="4">
        <v>9</v>
      </c>
      <c r="AE112" s="4">
        <v>1</v>
      </c>
      <c r="AF112" s="4">
        <v>1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</row>
    <row r="113" spans="1:55" ht="154.9" customHeight="1" x14ac:dyDescent="0.2">
      <c r="A113" s="4" t="s">
        <v>461</v>
      </c>
      <c r="B113" s="4" t="s">
        <v>462</v>
      </c>
      <c r="C113" s="4" t="s">
        <v>470</v>
      </c>
      <c r="D113" s="4" t="s">
        <v>592</v>
      </c>
      <c r="E113" s="4" t="s">
        <v>593</v>
      </c>
      <c r="F113" s="4" t="s">
        <v>466</v>
      </c>
      <c r="G113" s="4" t="s">
        <v>467</v>
      </c>
      <c r="H113" s="4" t="s">
        <v>17</v>
      </c>
      <c r="I113" s="4" t="s">
        <v>17</v>
      </c>
      <c r="J113" s="4" t="s">
        <v>21</v>
      </c>
      <c r="K113" s="4" t="s">
        <v>594</v>
      </c>
      <c r="L113" s="4" t="s">
        <v>673</v>
      </c>
      <c r="M113" s="4" t="s">
        <v>674</v>
      </c>
      <c r="N113" s="4" t="s">
        <v>624</v>
      </c>
      <c r="O113" s="4" t="s">
        <v>628</v>
      </c>
      <c r="P113" s="4" t="s">
        <v>92</v>
      </c>
      <c r="Q113" s="4" t="s">
        <v>675</v>
      </c>
      <c r="R113" s="4" t="s">
        <v>676</v>
      </c>
      <c r="S113" s="4" t="s">
        <v>678</v>
      </c>
      <c r="T113" s="8">
        <v>295</v>
      </c>
      <c r="U113" s="8">
        <f>T113*X113</f>
        <v>7965</v>
      </c>
      <c r="V113" s="8">
        <v>118</v>
      </c>
      <c r="W113" s="8">
        <f>V113*X113</f>
        <v>3186</v>
      </c>
      <c r="X113" s="14">
        <f t="shared" si="4"/>
        <v>27</v>
      </c>
      <c r="Y113" s="16" t="s">
        <v>2</v>
      </c>
      <c r="Z113" s="4">
        <v>0</v>
      </c>
      <c r="AA113" s="4">
        <v>3</v>
      </c>
      <c r="AB113" s="4">
        <v>9</v>
      </c>
      <c r="AC113" s="4">
        <v>5</v>
      </c>
      <c r="AD113" s="4">
        <v>4</v>
      </c>
      <c r="AE113" s="4">
        <v>3</v>
      </c>
      <c r="AF113" s="4">
        <v>3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</row>
    <row r="114" spans="1:55" ht="154.9" customHeight="1" x14ac:dyDescent="0.2">
      <c r="A114" s="4" t="s">
        <v>461</v>
      </c>
      <c r="B114" s="4" t="s">
        <v>462</v>
      </c>
      <c r="C114" s="4" t="s">
        <v>470</v>
      </c>
      <c r="D114" s="4" t="s">
        <v>592</v>
      </c>
      <c r="E114" s="4" t="s">
        <v>593</v>
      </c>
      <c r="F114" s="4" t="s">
        <v>466</v>
      </c>
      <c r="G114" s="4" t="s">
        <v>467</v>
      </c>
      <c r="H114" s="4" t="s">
        <v>17</v>
      </c>
      <c r="I114" s="4" t="s">
        <v>17</v>
      </c>
      <c r="J114" s="4" t="s">
        <v>21</v>
      </c>
      <c r="K114" s="4" t="s">
        <v>478</v>
      </c>
      <c r="L114" s="4" t="s">
        <v>679</v>
      </c>
      <c r="M114" s="4" t="s">
        <v>680</v>
      </c>
      <c r="N114" s="4" t="s">
        <v>681</v>
      </c>
      <c r="O114" s="4" t="s">
        <v>482</v>
      </c>
      <c r="P114" s="4" t="s">
        <v>483</v>
      </c>
      <c r="Q114" s="4" t="s">
        <v>682</v>
      </c>
      <c r="R114" s="4" t="s">
        <v>683</v>
      </c>
      <c r="S114" s="4" t="s">
        <v>684</v>
      </c>
      <c r="T114" s="8">
        <v>150</v>
      </c>
      <c r="U114" s="8">
        <f>T114*X114</f>
        <v>3150</v>
      </c>
      <c r="V114" s="8">
        <v>60</v>
      </c>
      <c r="W114" s="8">
        <f>V114*X114</f>
        <v>1260</v>
      </c>
      <c r="X114" s="14">
        <f t="shared" si="4"/>
        <v>21</v>
      </c>
      <c r="Y114" s="16" t="s">
        <v>2</v>
      </c>
      <c r="Z114" s="4">
        <v>0</v>
      </c>
      <c r="AA114" s="4">
        <v>0</v>
      </c>
      <c r="AB114" s="4">
        <v>2</v>
      </c>
      <c r="AC114" s="4">
        <v>6</v>
      </c>
      <c r="AD114" s="4">
        <v>9</v>
      </c>
      <c r="AE114" s="4">
        <v>3</v>
      </c>
      <c r="AF114" s="4">
        <v>0</v>
      </c>
      <c r="AG114" s="4">
        <v>1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</row>
    <row r="115" spans="1:55" ht="154.9" customHeight="1" x14ac:dyDescent="0.2">
      <c r="A115" s="4" t="s">
        <v>461</v>
      </c>
      <c r="B115" s="4" t="s">
        <v>462</v>
      </c>
      <c r="C115" s="4" t="s">
        <v>470</v>
      </c>
      <c r="D115" s="4" t="s">
        <v>592</v>
      </c>
      <c r="E115" s="4" t="s">
        <v>593</v>
      </c>
      <c r="F115" s="4" t="s">
        <v>466</v>
      </c>
      <c r="G115" s="4" t="s">
        <v>467</v>
      </c>
      <c r="H115" s="4" t="s">
        <v>17</v>
      </c>
      <c r="I115" s="4" t="s">
        <v>17</v>
      </c>
      <c r="J115" s="4" t="s">
        <v>21</v>
      </c>
      <c r="K115" s="4" t="s">
        <v>478</v>
      </c>
      <c r="L115" s="4" t="s">
        <v>685</v>
      </c>
      <c r="M115" s="4" t="s">
        <v>686</v>
      </c>
      <c r="N115" s="4" t="s">
        <v>681</v>
      </c>
      <c r="O115" s="4" t="s">
        <v>335</v>
      </c>
      <c r="P115" s="4" t="s">
        <v>336</v>
      </c>
      <c r="Q115" s="4" t="s">
        <v>687</v>
      </c>
      <c r="R115" s="4" t="s">
        <v>688</v>
      </c>
      <c r="S115" s="4" t="s">
        <v>689</v>
      </c>
      <c r="T115" s="8">
        <v>175</v>
      </c>
      <c r="U115" s="8">
        <f>T115*X115</f>
        <v>3150</v>
      </c>
      <c r="V115" s="8">
        <v>70</v>
      </c>
      <c r="W115" s="8">
        <f>V115*X115</f>
        <v>1260</v>
      </c>
      <c r="X115" s="14">
        <f t="shared" si="4"/>
        <v>18</v>
      </c>
      <c r="Y115" s="16" t="s">
        <v>2</v>
      </c>
      <c r="Z115" s="4">
        <v>0</v>
      </c>
      <c r="AA115" s="4">
        <v>1</v>
      </c>
      <c r="AB115" s="4">
        <v>2</v>
      </c>
      <c r="AC115" s="4">
        <v>6</v>
      </c>
      <c r="AD115" s="4">
        <v>6</v>
      </c>
      <c r="AE115" s="4">
        <v>2</v>
      </c>
      <c r="AF115" s="4">
        <v>0</v>
      </c>
      <c r="AG115" s="4">
        <v>1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</row>
    <row r="116" spans="1:55" ht="154.9" customHeight="1" x14ac:dyDescent="0.2">
      <c r="A116" s="4" t="s">
        <v>461</v>
      </c>
      <c r="B116" s="4" t="s">
        <v>462</v>
      </c>
      <c r="C116" s="4" t="s">
        <v>470</v>
      </c>
      <c r="D116" s="4" t="s">
        <v>592</v>
      </c>
      <c r="E116" s="4" t="s">
        <v>593</v>
      </c>
      <c r="F116" s="4" t="s">
        <v>466</v>
      </c>
      <c r="G116" s="4" t="s">
        <v>467</v>
      </c>
      <c r="H116" s="4" t="s">
        <v>17</v>
      </c>
      <c r="I116" s="4" t="s">
        <v>17</v>
      </c>
      <c r="J116" s="4" t="s">
        <v>21</v>
      </c>
      <c r="K116" s="4" t="s">
        <v>609</v>
      </c>
      <c r="L116" s="4" t="s">
        <v>690</v>
      </c>
      <c r="M116" s="4" t="s">
        <v>691</v>
      </c>
      <c r="N116" s="4" t="s">
        <v>511</v>
      </c>
      <c r="O116" s="4" t="s">
        <v>501</v>
      </c>
      <c r="P116" s="4" t="s">
        <v>502</v>
      </c>
      <c r="Q116" s="4" t="s">
        <v>692</v>
      </c>
      <c r="R116" s="4" t="s">
        <v>693</v>
      </c>
      <c r="S116" s="4" t="s">
        <v>694</v>
      </c>
      <c r="T116" s="8">
        <v>275</v>
      </c>
      <c r="U116" s="8">
        <f>T116*X116</f>
        <v>4125</v>
      </c>
      <c r="V116" s="8">
        <v>110</v>
      </c>
      <c r="W116" s="8">
        <f>V116*X116</f>
        <v>1650</v>
      </c>
      <c r="X116" s="14">
        <f t="shared" si="4"/>
        <v>15</v>
      </c>
      <c r="Y116" s="16" t="s">
        <v>2</v>
      </c>
      <c r="Z116" s="4">
        <v>0</v>
      </c>
      <c r="AA116" s="4">
        <v>1</v>
      </c>
      <c r="AB116" s="4">
        <v>3</v>
      </c>
      <c r="AC116" s="4">
        <v>5</v>
      </c>
      <c r="AD116" s="4">
        <v>5</v>
      </c>
      <c r="AE116" s="4">
        <v>1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</row>
    <row r="117" spans="1:55" ht="154.9" customHeight="1" x14ac:dyDescent="0.2">
      <c r="A117" s="4" t="s">
        <v>461</v>
      </c>
      <c r="B117" s="4" t="s">
        <v>462</v>
      </c>
      <c r="C117" s="4" t="s">
        <v>695</v>
      </c>
      <c r="D117" s="4" t="s">
        <v>592</v>
      </c>
      <c r="E117" s="4" t="s">
        <v>593</v>
      </c>
      <c r="F117" s="4" t="s">
        <v>466</v>
      </c>
      <c r="G117" s="4" t="s">
        <v>467</v>
      </c>
      <c r="H117" s="4" t="s">
        <v>440</v>
      </c>
      <c r="I117" s="4" t="s">
        <v>17</v>
      </c>
      <c r="J117" s="4" t="s">
        <v>475</v>
      </c>
      <c r="K117" s="4" t="s">
        <v>478</v>
      </c>
      <c r="L117" s="4" t="s">
        <v>696</v>
      </c>
      <c r="M117" s="4" t="s">
        <v>697</v>
      </c>
      <c r="N117" s="4" t="s">
        <v>481</v>
      </c>
      <c r="O117" s="4" t="s">
        <v>525</v>
      </c>
      <c r="P117" s="4" t="s">
        <v>526</v>
      </c>
      <c r="Q117" s="4" t="s">
        <v>698</v>
      </c>
      <c r="R117" s="4" t="s">
        <v>699</v>
      </c>
      <c r="S117" s="4" t="s">
        <v>700</v>
      </c>
      <c r="T117" s="8">
        <v>205</v>
      </c>
      <c r="U117" s="8">
        <f>T117*X117</f>
        <v>4715</v>
      </c>
      <c r="V117" s="8">
        <v>82</v>
      </c>
      <c r="W117" s="8">
        <f>V117*X117</f>
        <v>1886</v>
      </c>
      <c r="X117" s="14">
        <f t="shared" si="4"/>
        <v>23</v>
      </c>
      <c r="Y117" s="16" t="s">
        <v>2</v>
      </c>
      <c r="Z117" s="4">
        <v>0</v>
      </c>
      <c r="AA117" s="4">
        <v>0</v>
      </c>
      <c r="AB117" s="4">
        <v>5</v>
      </c>
      <c r="AC117" s="4">
        <v>7</v>
      </c>
      <c r="AD117" s="4">
        <v>1</v>
      </c>
      <c r="AE117" s="4">
        <v>8</v>
      </c>
      <c r="AF117" s="4">
        <v>0</v>
      </c>
      <c r="AG117" s="4">
        <v>2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</row>
    <row r="118" spans="1:55" ht="154.9" customHeight="1" x14ac:dyDescent="0.2">
      <c r="A118" s="4" t="s">
        <v>461</v>
      </c>
      <c r="B118" s="4" t="s">
        <v>462</v>
      </c>
      <c r="C118" s="4" t="s">
        <v>701</v>
      </c>
      <c r="D118" s="4" t="s">
        <v>702</v>
      </c>
      <c r="E118" s="4" t="s">
        <v>465</v>
      </c>
      <c r="F118" s="4" t="s">
        <v>466</v>
      </c>
      <c r="G118" s="4" t="s">
        <v>467</v>
      </c>
      <c r="H118" s="4" t="s">
        <v>17</v>
      </c>
      <c r="I118" s="4" t="s">
        <v>17</v>
      </c>
      <c r="J118" s="4" t="s">
        <v>21</v>
      </c>
      <c r="K118" s="4" t="s">
        <v>141</v>
      </c>
      <c r="L118" s="4" t="s">
        <v>703</v>
      </c>
      <c r="M118" s="4" t="s">
        <v>704</v>
      </c>
      <c r="N118" s="4" t="s">
        <v>705</v>
      </c>
      <c r="O118" s="4" t="s">
        <v>39</v>
      </c>
      <c r="P118" s="4" t="s">
        <v>197</v>
      </c>
      <c r="Q118" s="4" t="s">
        <v>706</v>
      </c>
      <c r="R118" s="4" t="s">
        <v>707</v>
      </c>
      <c r="S118" s="4" t="s">
        <v>708</v>
      </c>
      <c r="T118" s="8">
        <v>50</v>
      </c>
      <c r="U118" s="8">
        <f>T118*X118</f>
        <v>1250</v>
      </c>
      <c r="V118" s="8">
        <v>20</v>
      </c>
      <c r="W118" s="8">
        <f>V118*X118</f>
        <v>500</v>
      </c>
      <c r="X118" s="14">
        <f t="shared" si="4"/>
        <v>25</v>
      </c>
      <c r="Y118" s="16" t="s">
        <v>2</v>
      </c>
      <c r="Z118" s="4">
        <v>0</v>
      </c>
      <c r="AA118" s="4">
        <v>0</v>
      </c>
      <c r="AB118" s="4">
        <v>4</v>
      </c>
      <c r="AC118" s="4">
        <v>10</v>
      </c>
      <c r="AD118" s="4">
        <v>5</v>
      </c>
      <c r="AE118" s="4">
        <v>4</v>
      </c>
      <c r="AF118" s="4">
        <v>2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</row>
    <row r="119" spans="1:55" ht="154.9" customHeight="1" x14ac:dyDescent="0.2">
      <c r="A119" s="4" t="s">
        <v>461</v>
      </c>
      <c r="B119" s="4" t="s">
        <v>462</v>
      </c>
      <c r="C119" s="4" t="s">
        <v>701</v>
      </c>
      <c r="D119" s="4" t="s">
        <v>702</v>
      </c>
      <c r="E119" s="4" t="s">
        <v>465</v>
      </c>
      <c r="F119" s="4" t="s">
        <v>466</v>
      </c>
      <c r="G119" s="4" t="s">
        <v>467</v>
      </c>
      <c r="H119" s="4" t="s">
        <v>17</v>
      </c>
      <c r="I119" s="4" t="s">
        <v>17</v>
      </c>
      <c r="J119" s="4" t="s">
        <v>21</v>
      </c>
      <c r="K119" s="4" t="s">
        <v>141</v>
      </c>
      <c r="L119" s="4" t="s">
        <v>709</v>
      </c>
      <c r="M119" s="4" t="s">
        <v>710</v>
      </c>
      <c r="N119" s="4" t="s">
        <v>711</v>
      </c>
      <c r="O119" s="4" t="s">
        <v>714</v>
      </c>
      <c r="P119" s="4" t="s">
        <v>715</v>
      </c>
      <c r="Q119" s="4" t="s">
        <v>712</v>
      </c>
      <c r="R119" s="4" t="s">
        <v>713</v>
      </c>
      <c r="S119" s="4" t="s">
        <v>716</v>
      </c>
      <c r="T119" s="8">
        <v>65</v>
      </c>
      <c r="U119" s="8">
        <f>T119*X119</f>
        <v>1300</v>
      </c>
      <c r="V119" s="8">
        <v>26</v>
      </c>
      <c r="W119" s="8">
        <f>V119*X119</f>
        <v>520</v>
      </c>
      <c r="X119" s="14">
        <f t="shared" si="4"/>
        <v>20</v>
      </c>
      <c r="Y119" s="16" t="s">
        <v>2</v>
      </c>
      <c r="Z119" s="4">
        <v>0</v>
      </c>
      <c r="AA119" s="4">
        <v>0</v>
      </c>
      <c r="AB119" s="4">
        <v>4</v>
      </c>
      <c r="AC119" s="4">
        <v>4</v>
      </c>
      <c r="AD119" s="4">
        <v>9</v>
      </c>
      <c r="AE119" s="4">
        <v>2</v>
      </c>
      <c r="AF119" s="4">
        <v>1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</row>
    <row r="120" spans="1:55" ht="154.9" customHeight="1" x14ac:dyDescent="0.2">
      <c r="A120" s="4" t="s">
        <v>461</v>
      </c>
      <c r="B120" s="4" t="s">
        <v>462</v>
      </c>
      <c r="C120" s="4" t="s">
        <v>701</v>
      </c>
      <c r="D120" s="4" t="s">
        <v>702</v>
      </c>
      <c r="E120" s="4" t="s">
        <v>465</v>
      </c>
      <c r="F120" s="4" t="s">
        <v>466</v>
      </c>
      <c r="G120" s="4" t="s">
        <v>467</v>
      </c>
      <c r="H120" s="4" t="s">
        <v>17</v>
      </c>
      <c r="I120" s="4" t="s">
        <v>17</v>
      </c>
      <c r="J120" s="4" t="s">
        <v>21</v>
      </c>
      <c r="K120" s="4" t="s">
        <v>141</v>
      </c>
      <c r="L120" s="4" t="s">
        <v>717</v>
      </c>
      <c r="M120" s="4" t="s">
        <v>718</v>
      </c>
      <c r="N120" s="4" t="s">
        <v>719</v>
      </c>
      <c r="O120" s="4" t="s">
        <v>335</v>
      </c>
      <c r="P120" s="4" t="s">
        <v>336</v>
      </c>
      <c r="Q120" s="4" t="s">
        <v>720</v>
      </c>
      <c r="R120" s="4" t="s">
        <v>721</v>
      </c>
      <c r="S120" s="4" t="s">
        <v>722</v>
      </c>
      <c r="T120" s="8">
        <v>50</v>
      </c>
      <c r="U120" s="8">
        <f>T120*X120</f>
        <v>1450</v>
      </c>
      <c r="V120" s="8">
        <v>20</v>
      </c>
      <c r="W120" s="8">
        <f>V120*X120</f>
        <v>580</v>
      </c>
      <c r="X120" s="14">
        <f t="shared" si="4"/>
        <v>29</v>
      </c>
      <c r="Y120" s="16" t="s">
        <v>2</v>
      </c>
      <c r="Z120" s="4">
        <v>0</v>
      </c>
      <c r="AA120" s="4">
        <v>1</v>
      </c>
      <c r="AB120" s="4">
        <v>5</v>
      </c>
      <c r="AC120" s="4">
        <v>9</v>
      </c>
      <c r="AD120" s="4">
        <v>7</v>
      </c>
      <c r="AE120" s="4">
        <v>6</v>
      </c>
      <c r="AF120" s="4">
        <v>1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</row>
    <row r="121" spans="1:55" ht="154.9" customHeight="1" x14ac:dyDescent="0.2">
      <c r="A121" s="4" t="s">
        <v>461</v>
      </c>
      <c r="B121" s="4" t="s">
        <v>462</v>
      </c>
      <c r="C121" s="4" t="s">
        <v>701</v>
      </c>
      <c r="D121" s="4" t="s">
        <v>702</v>
      </c>
      <c r="E121" s="4" t="s">
        <v>465</v>
      </c>
      <c r="F121" s="4" t="s">
        <v>466</v>
      </c>
      <c r="G121" s="4" t="s">
        <v>467</v>
      </c>
      <c r="H121" s="4" t="s">
        <v>171</v>
      </c>
      <c r="I121" s="4" t="s">
        <v>17</v>
      </c>
      <c r="J121" s="4" t="s">
        <v>21</v>
      </c>
      <c r="K121" s="4" t="s">
        <v>141</v>
      </c>
      <c r="L121" s="4" t="s">
        <v>723</v>
      </c>
      <c r="M121" s="4" t="s">
        <v>724</v>
      </c>
      <c r="N121" s="4" t="s">
        <v>725</v>
      </c>
      <c r="O121" s="4" t="s">
        <v>482</v>
      </c>
      <c r="P121" s="4" t="s">
        <v>483</v>
      </c>
      <c r="Q121" s="4" t="s">
        <v>726</v>
      </c>
      <c r="R121" s="4" t="s">
        <v>727</v>
      </c>
      <c r="S121" s="4" t="s">
        <v>728</v>
      </c>
      <c r="T121" s="8">
        <v>95</v>
      </c>
      <c r="U121" s="8">
        <f>T121*X121</f>
        <v>1330</v>
      </c>
      <c r="V121" s="8">
        <v>38</v>
      </c>
      <c r="W121" s="8">
        <f>V121*X121</f>
        <v>532</v>
      </c>
      <c r="X121" s="14">
        <f t="shared" si="4"/>
        <v>14</v>
      </c>
      <c r="Y121" s="16" t="s">
        <v>2</v>
      </c>
      <c r="Z121" s="4">
        <v>1</v>
      </c>
      <c r="AA121" s="4">
        <v>1</v>
      </c>
      <c r="AB121" s="4">
        <v>3</v>
      </c>
      <c r="AC121" s="4">
        <v>4</v>
      </c>
      <c r="AD121" s="4">
        <v>2</v>
      </c>
      <c r="AE121" s="4">
        <v>2</v>
      </c>
      <c r="AF121" s="4">
        <v>1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</row>
    <row r="122" spans="1:55" ht="154.9" customHeight="1" x14ac:dyDescent="0.2">
      <c r="A122" s="4" t="s">
        <v>461</v>
      </c>
      <c r="B122" s="4" t="s">
        <v>462</v>
      </c>
      <c r="C122" s="4" t="s">
        <v>701</v>
      </c>
      <c r="D122" s="4" t="s">
        <v>702</v>
      </c>
      <c r="E122" s="4" t="s">
        <v>465</v>
      </c>
      <c r="F122" s="4" t="s">
        <v>466</v>
      </c>
      <c r="G122" s="4" t="s">
        <v>467</v>
      </c>
      <c r="H122" s="4" t="s">
        <v>171</v>
      </c>
      <c r="I122" s="4" t="s">
        <v>17</v>
      </c>
      <c r="J122" s="4" t="s">
        <v>21</v>
      </c>
      <c r="K122" s="4" t="s">
        <v>141</v>
      </c>
      <c r="L122" s="4" t="s">
        <v>723</v>
      </c>
      <c r="M122" s="4" t="s">
        <v>724</v>
      </c>
      <c r="N122" s="4" t="s">
        <v>725</v>
      </c>
      <c r="O122" s="4" t="s">
        <v>486</v>
      </c>
      <c r="P122" s="4" t="s">
        <v>487</v>
      </c>
      <c r="Q122" s="4" t="s">
        <v>726</v>
      </c>
      <c r="R122" s="4" t="s">
        <v>727</v>
      </c>
      <c r="S122" s="4" t="s">
        <v>729</v>
      </c>
      <c r="T122" s="8">
        <v>95</v>
      </c>
      <c r="U122" s="8">
        <f>T122*X122</f>
        <v>1330</v>
      </c>
      <c r="V122" s="8">
        <v>38</v>
      </c>
      <c r="W122" s="8">
        <f>V122*X122</f>
        <v>532</v>
      </c>
      <c r="X122" s="14">
        <f t="shared" si="4"/>
        <v>14</v>
      </c>
      <c r="Y122" s="16" t="s">
        <v>2</v>
      </c>
      <c r="Z122" s="4">
        <v>1</v>
      </c>
      <c r="AA122" s="4">
        <v>0</v>
      </c>
      <c r="AB122" s="4">
        <v>6</v>
      </c>
      <c r="AC122" s="4">
        <v>2</v>
      </c>
      <c r="AD122" s="4">
        <v>2</v>
      </c>
      <c r="AE122" s="4">
        <v>2</v>
      </c>
      <c r="AF122" s="4">
        <v>1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</row>
    <row r="123" spans="1:55" ht="154.9" customHeight="1" x14ac:dyDescent="0.2">
      <c r="A123" s="4" t="s">
        <v>461</v>
      </c>
      <c r="B123" s="4" t="s">
        <v>462</v>
      </c>
      <c r="C123" s="4" t="s">
        <v>701</v>
      </c>
      <c r="D123" s="4" t="s">
        <v>702</v>
      </c>
      <c r="E123" s="4" t="s">
        <v>465</v>
      </c>
      <c r="F123" s="4" t="s">
        <v>466</v>
      </c>
      <c r="G123" s="4" t="s">
        <v>467</v>
      </c>
      <c r="H123" s="4" t="s">
        <v>171</v>
      </c>
      <c r="I123" s="4" t="s">
        <v>17</v>
      </c>
      <c r="J123" s="4" t="s">
        <v>21</v>
      </c>
      <c r="K123" s="4" t="s">
        <v>141</v>
      </c>
      <c r="L123" s="4" t="s">
        <v>730</v>
      </c>
      <c r="M123" s="4" t="s">
        <v>731</v>
      </c>
      <c r="N123" s="4" t="s">
        <v>732</v>
      </c>
      <c r="O123" s="4" t="s">
        <v>733</v>
      </c>
      <c r="P123" s="4" t="s">
        <v>734</v>
      </c>
      <c r="Q123" s="4" t="s">
        <v>735</v>
      </c>
      <c r="R123" s="4" t="s">
        <v>736</v>
      </c>
      <c r="S123" s="4" t="s">
        <v>737</v>
      </c>
      <c r="T123" s="8">
        <v>90</v>
      </c>
      <c r="U123" s="8">
        <f>T123*X123</f>
        <v>1350</v>
      </c>
      <c r="V123" s="8">
        <v>36</v>
      </c>
      <c r="W123" s="8">
        <f>V123*X123</f>
        <v>540</v>
      </c>
      <c r="X123" s="14">
        <f t="shared" ref="X123:X153" si="5">SUM(Z123:BC123)</f>
        <v>15</v>
      </c>
      <c r="Y123" s="16" t="s">
        <v>2</v>
      </c>
      <c r="Z123" s="4">
        <v>0</v>
      </c>
      <c r="AA123" s="4">
        <v>0</v>
      </c>
      <c r="AB123" s="4">
        <v>1</v>
      </c>
      <c r="AC123" s="4">
        <v>6</v>
      </c>
      <c r="AD123" s="4">
        <v>2</v>
      </c>
      <c r="AE123" s="4">
        <v>4</v>
      </c>
      <c r="AF123" s="4">
        <v>1</v>
      </c>
      <c r="AG123" s="4">
        <v>1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</row>
    <row r="124" spans="1:55" ht="154.9" customHeight="1" x14ac:dyDescent="0.2">
      <c r="A124" s="4" t="s">
        <v>461</v>
      </c>
      <c r="B124" s="4" t="s">
        <v>462</v>
      </c>
      <c r="C124" s="4" t="s">
        <v>701</v>
      </c>
      <c r="D124" s="4" t="s">
        <v>702</v>
      </c>
      <c r="E124" s="4" t="s">
        <v>465</v>
      </c>
      <c r="F124" s="4" t="s">
        <v>466</v>
      </c>
      <c r="G124" s="4" t="s">
        <v>467</v>
      </c>
      <c r="H124" s="4" t="s">
        <v>17</v>
      </c>
      <c r="I124" s="4" t="s">
        <v>17</v>
      </c>
      <c r="J124" s="4" t="s">
        <v>21</v>
      </c>
      <c r="K124" s="4" t="s">
        <v>141</v>
      </c>
      <c r="L124" s="4" t="s">
        <v>741</v>
      </c>
      <c r="M124" s="4" t="s">
        <v>742</v>
      </c>
      <c r="N124" s="4" t="s">
        <v>743</v>
      </c>
      <c r="O124" s="4" t="s">
        <v>746</v>
      </c>
      <c r="P124" s="4" t="s">
        <v>747</v>
      </c>
      <c r="Q124" s="4" t="s">
        <v>744</v>
      </c>
      <c r="R124" s="4" t="s">
        <v>745</v>
      </c>
      <c r="S124" s="4" t="s">
        <v>748</v>
      </c>
      <c r="T124" s="8">
        <v>90</v>
      </c>
      <c r="U124" s="8">
        <f>T124*X124</f>
        <v>2070</v>
      </c>
      <c r="V124" s="8">
        <v>36</v>
      </c>
      <c r="W124" s="8">
        <f>V124*X124</f>
        <v>828</v>
      </c>
      <c r="X124" s="14">
        <f t="shared" si="5"/>
        <v>23</v>
      </c>
      <c r="Y124" s="16" t="s">
        <v>2</v>
      </c>
      <c r="Z124" s="4">
        <v>0</v>
      </c>
      <c r="AA124" s="4">
        <v>0</v>
      </c>
      <c r="AB124" s="4">
        <v>2</v>
      </c>
      <c r="AC124" s="4">
        <v>3</v>
      </c>
      <c r="AD124" s="4">
        <v>9</v>
      </c>
      <c r="AE124" s="4">
        <v>5</v>
      </c>
      <c r="AF124" s="4">
        <v>3</v>
      </c>
      <c r="AG124" s="4">
        <v>1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</row>
    <row r="125" spans="1:55" ht="154.9" customHeight="1" x14ac:dyDescent="0.2">
      <c r="A125" s="4" t="s">
        <v>461</v>
      </c>
      <c r="B125" s="4" t="s">
        <v>462</v>
      </c>
      <c r="C125" s="4" t="s">
        <v>701</v>
      </c>
      <c r="D125" s="4" t="s">
        <v>702</v>
      </c>
      <c r="E125" s="4" t="s">
        <v>465</v>
      </c>
      <c r="F125" s="4" t="s">
        <v>466</v>
      </c>
      <c r="G125" s="4" t="s">
        <v>467</v>
      </c>
      <c r="H125" s="4" t="s">
        <v>17</v>
      </c>
      <c r="I125" s="4" t="s">
        <v>17</v>
      </c>
      <c r="J125" s="4" t="s">
        <v>21</v>
      </c>
      <c r="K125" s="4" t="s">
        <v>141</v>
      </c>
      <c r="L125" s="4" t="s">
        <v>749</v>
      </c>
      <c r="M125" s="4" t="s">
        <v>750</v>
      </c>
      <c r="N125" s="4" t="s">
        <v>751</v>
      </c>
      <c r="O125" s="4" t="s">
        <v>647</v>
      </c>
      <c r="P125" s="4" t="s">
        <v>648</v>
      </c>
      <c r="Q125" s="4" t="s">
        <v>752</v>
      </c>
      <c r="R125" s="4" t="s">
        <v>753</v>
      </c>
      <c r="S125" s="4" t="s">
        <v>754</v>
      </c>
      <c r="T125" s="8">
        <v>80</v>
      </c>
      <c r="U125" s="8">
        <f>T125*X125</f>
        <v>960</v>
      </c>
      <c r="V125" s="8">
        <v>32</v>
      </c>
      <c r="W125" s="8">
        <f>V125*X125</f>
        <v>384</v>
      </c>
      <c r="X125" s="14">
        <f t="shared" si="5"/>
        <v>12</v>
      </c>
      <c r="Y125" s="16" t="s">
        <v>2</v>
      </c>
      <c r="Z125" s="4">
        <v>0</v>
      </c>
      <c r="AA125" s="4">
        <v>0</v>
      </c>
      <c r="AB125" s="4">
        <v>3</v>
      </c>
      <c r="AC125" s="4">
        <v>4</v>
      </c>
      <c r="AD125" s="4">
        <v>2</v>
      </c>
      <c r="AE125" s="4">
        <v>2</v>
      </c>
      <c r="AF125" s="4">
        <v>1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</row>
    <row r="126" spans="1:55" ht="154.9" customHeight="1" x14ac:dyDescent="0.2">
      <c r="A126" s="4" t="s">
        <v>461</v>
      </c>
      <c r="B126" s="4" t="s">
        <v>462</v>
      </c>
      <c r="C126" s="4" t="s">
        <v>701</v>
      </c>
      <c r="D126" s="4" t="s">
        <v>702</v>
      </c>
      <c r="E126" s="4" t="s">
        <v>465</v>
      </c>
      <c r="F126" s="4" t="s">
        <v>466</v>
      </c>
      <c r="G126" s="4" t="s">
        <v>467</v>
      </c>
      <c r="H126" s="4" t="s">
        <v>17</v>
      </c>
      <c r="I126" s="4" t="s">
        <v>17</v>
      </c>
      <c r="J126" s="4" t="s">
        <v>21</v>
      </c>
      <c r="K126" s="4" t="s">
        <v>141</v>
      </c>
      <c r="L126" s="4" t="s">
        <v>755</v>
      </c>
      <c r="M126" s="4" t="s">
        <v>756</v>
      </c>
      <c r="N126" s="4" t="s">
        <v>539</v>
      </c>
      <c r="O126" s="4" t="s">
        <v>335</v>
      </c>
      <c r="P126" s="4" t="s">
        <v>336</v>
      </c>
      <c r="Q126" s="4" t="s">
        <v>757</v>
      </c>
      <c r="R126" s="4" t="s">
        <v>758</v>
      </c>
      <c r="S126" s="4" t="s">
        <v>759</v>
      </c>
      <c r="T126" s="8">
        <v>95</v>
      </c>
      <c r="U126" s="8">
        <f>T126*X126</f>
        <v>950</v>
      </c>
      <c r="V126" s="8">
        <v>38</v>
      </c>
      <c r="W126" s="8">
        <f>V126*X126</f>
        <v>380</v>
      </c>
      <c r="X126" s="14">
        <f t="shared" si="5"/>
        <v>10</v>
      </c>
      <c r="Y126" s="16" t="s">
        <v>2</v>
      </c>
      <c r="Z126" s="4">
        <v>0</v>
      </c>
      <c r="AA126" s="4">
        <v>1</v>
      </c>
      <c r="AB126" s="4">
        <v>3</v>
      </c>
      <c r="AC126" s="4">
        <v>2</v>
      </c>
      <c r="AD126" s="4">
        <v>2</v>
      </c>
      <c r="AE126" s="4">
        <v>1</v>
      </c>
      <c r="AF126" s="4">
        <v>1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</row>
    <row r="127" spans="1:55" ht="154.9" customHeight="1" x14ac:dyDescent="0.2">
      <c r="A127" s="4" t="s">
        <v>461</v>
      </c>
      <c r="B127" s="4" t="s">
        <v>462</v>
      </c>
      <c r="C127" s="4" t="s">
        <v>470</v>
      </c>
      <c r="D127" s="4" t="s">
        <v>702</v>
      </c>
      <c r="E127" s="4" t="s">
        <v>465</v>
      </c>
      <c r="F127" s="4" t="s">
        <v>466</v>
      </c>
      <c r="G127" s="4" t="s">
        <v>467</v>
      </c>
      <c r="H127" s="4" t="s">
        <v>17</v>
      </c>
      <c r="I127" s="4" t="s">
        <v>17</v>
      </c>
      <c r="J127" s="4" t="s">
        <v>21</v>
      </c>
      <c r="K127" s="4" t="s">
        <v>141</v>
      </c>
      <c r="L127" s="4" t="s">
        <v>760</v>
      </c>
      <c r="M127" s="4" t="s">
        <v>761</v>
      </c>
      <c r="N127" s="4" t="s">
        <v>539</v>
      </c>
      <c r="O127" s="4" t="s">
        <v>482</v>
      </c>
      <c r="P127" s="4" t="s">
        <v>483</v>
      </c>
      <c r="Q127" s="4" t="s">
        <v>762</v>
      </c>
      <c r="R127" s="4" t="s">
        <v>763</v>
      </c>
      <c r="S127" s="4" t="s">
        <v>764</v>
      </c>
      <c r="T127" s="8">
        <v>110</v>
      </c>
      <c r="U127" s="8">
        <f>T127*X127</f>
        <v>1320</v>
      </c>
      <c r="V127" s="8">
        <v>44</v>
      </c>
      <c r="W127" s="8">
        <f>V127*X127</f>
        <v>528</v>
      </c>
      <c r="X127" s="14">
        <f t="shared" si="5"/>
        <v>12</v>
      </c>
      <c r="Y127" s="16" t="s">
        <v>2</v>
      </c>
      <c r="Z127" s="4">
        <v>0</v>
      </c>
      <c r="AA127" s="4">
        <v>1</v>
      </c>
      <c r="AB127" s="4">
        <v>3</v>
      </c>
      <c r="AC127" s="4">
        <v>3</v>
      </c>
      <c r="AD127" s="4">
        <v>4</v>
      </c>
      <c r="AE127" s="4">
        <v>1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</row>
    <row r="128" spans="1:55" ht="154.9" customHeight="1" x14ac:dyDescent="0.2">
      <c r="A128" s="4" t="s">
        <v>461</v>
      </c>
      <c r="B128" s="4" t="s">
        <v>462</v>
      </c>
      <c r="C128" s="4" t="s">
        <v>701</v>
      </c>
      <c r="D128" s="4" t="s">
        <v>702</v>
      </c>
      <c r="E128" s="4" t="s">
        <v>465</v>
      </c>
      <c r="F128" s="4" t="s">
        <v>466</v>
      </c>
      <c r="G128" s="4" t="s">
        <v>467</v>
      </c>
      <c r="H128" s="4" t="s">
        <v>17</v>
      </c>
      <c r="I128" s="4" t="s">
        <v>17</v>
      </c>
      <c r="J128" s="4" t="s">
        <v>21</v>
      </c>
      <c r="K128" s="4" t="s">
        <v>141</v>
      </c>
      <c r="L128" s="4" t="s">
        <v>765</v>
      </c>
      <c r="M128" s="4" t="s">
        <v>766</v>
      </c>
      <c r="N128" s="4" t="s">
        <v>767</v>
      </c>
      <c r="O128" s="4" t="s">
        <v>482</v>
      </c>
      <c r="P128" s="4" t="s">
        <v>483</v>
      </c>
      <c r="Q128" s="4" t="s">
        <v>768</v>
      </c>
      <c r="R128" s="4" t="s">
        <v>769</v>
      </c>
      <c r="S128" s="4" t="s">
        <v>770</v>
      </c>
      <c r="T128" s="8">
        <v>225</v>
      </c>
      <c r="U128" s="8">
        <f>T128*X128</f>
        <v>2475</v>
      </c>
      <c r="V128" s="8">
        <v>90</v>
      </c>
      <c r="W128" s="8">
        <f>V128*X128</f>
        <v>990</v>
      </c>
      <c r="X128" s="14">
        <f t="shared" si="5"/>
        <v>11</v>
      </c>
      <c r="Y128" s="16" t="s">
        <v>2</v>
      </c>
      <c r="Z128" s="4">
        <v>0</v>
      </c>
      <c r="AA128" s="4">
        <v>1</v>
      </c>
      <c r="AB128" s="4">
        <v>2</v>
      </c>
      <c r="AC128" s="4">
        <v>2</v>
      </c>
      <c r="AD128" s="4">
        <v>5</v>
      </c>
      <c r="AE128" s="4">
        <v>1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</row>
    <row r="129" spans="1:55" ht="154.9" customHeight="1" x14ac:dyDescent="0.2">
      <c r="A129" s="4" t="s">
        <v>461</v>
      </c>
      <c r="B129" s="4" t="s">
        <v>462</v>
      </c>
      <c r="C129" s="4" t="s">
        <v>771</v>
      </c>
      <c r="D129" s="4" t="s">
        <v>702</v>
      </c>
      <c r="E129" s="4" t="s">
        <v>465</v>
      </c>
      <c r="F129" s="4" t="s">
        <v>466</v>
      </c>
      <c r="G129" s="4" t="s">
        <v>467</v>
      </c>
      <c r="H129" s="4" t="s">
        <v>17</v>
      </c>
      <c r="I129" s="4" t="s">
        <v>17</v>
      </c>
      <c r="J129" s="4" t="s">
        <v>21</v>
      </c>
      <c r="K129" s="4" t="s">
        <v>772</v>
      </c>
      <c r="L129" s="4" t="s">
        <v>773</v>
      </c>
      <c r="M129" s="4" t="s">
        <v>774</v>
      </c>
      <c r="N129" s="4" t="s">
        <v>775</v>
      </c>
      <c r="O129" s="4" t="s">
        <v>778</v>
      </c>
      <c r="P129" s="4" t="s">
        <v>92</v>
      </c>
      <c r="Q129" s="4" t="s">
        <v>776</v>
      </c>
      <c r="R129" s="4" t="s">
        <v>777</v>
      </c>
      <c r="S129" s="4" t="s">
        <v>779</v>
      </c>
      <c r="T129" s="8">
        <v>95</v>
      </c>
      <c r="U129" s="8">
        <f>T129*X129</f>
        <v>1235</v>
      </c>
      <c r="V129" s="8">
        <v>38</v>
      </c>
      <c r="W129" s="8">
        <f>V129*X129</f>
        <v>494</v>
      </c>
      <c r="X129" s="14">
        <f t="shared" si="5"/>
        <v>13</v>
      </c>
      <c r="Y129" s="16" t="s">
        <v>2</v>
      </c>
      <c r="Z129" s="4">
        <v>0</v>
      </c>
      <c r="AA129" s="4">
        <v>0</v>
      </c>
      <c r="AB129" s="4">
        <v>3</v>
      </c>
      <c r="AC129" s="4">
        <v>4</v>
      </c>
      <c r="AD129" s="4">
        <v>4</v>
      </c>
      <c r="AE129" s="4">
        <v>0</v>
      </c>
      <c r="AF129" s="4">
        <v>1</v>
      </c>
      <c r="AG129" s="4">
        <v>1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</row>
    <row r="130" spans="1:55" ht="154.9" customHeight="1" x14ac:dyDescent="0.2">
      <c r="A130" s="4" t="s">
        <v>461</v>
      </c>
      <c r="B130" s="4" t="s">
        <v>462</v>
      </c>
      <c r="C130" s="4" t="s">
        <v>771</v>
      </c>
      <c r="D130" s="4" t="s">
        <v>702</v>
      </c>
      <c r="E130" s="4" t="s">
        <v>465</v>
      </c>
      <c r="F130" s="4" t="s">
        <v>466</v>
      </c>
      <c r="G130" s="4" t="s">
        <v>467</v>
      </c>
      <c r="H130" s="4" t="s">
        <v>17</v>
      </c>
      <c r="I130" s="4" t="s">
        <v>17</v>
      </c>
      <c r="J130" s="4" t="s">
        <v>21</v>
      </c>
      <c r="K130" s="4" t="s">
        <v>772</v>
      </c>
      <c r="L130" s="4" t="s">
        <v>773</v>
      </c>
      <c r="M130" s="4" t="s">
        <v>774</v>
      </c>
      <c r="N130" s="4" t="s">
        <v>775</v>
      </c>
      <c r="O130" s="4" t="s">
        <v>780</v>
      </c>
      <c r="P130" s="4" t="s">
        <v>781</v>
      </c>
      <c r="Q130" s="4" t="s">
        <v>776</v>
      </c>
      <c r="R130" s="4" t="s">
        <v>777</v>
      </c>
      <c r="S130" s="4" t="s">
        <v>782</v>
      </c>
      <c r="T130" s="8">
        <v>95</v>
      </c>
      <c r="U130" s="8">
        <f>T130*X130</f>
        <v>1520</v>
      </c>
      <c r="V130" s="8">
        <v>38</v>
      </c>
      <c r="W130" s="8">
        <f>V130*X130</f>
        <v>608</v>
      </c>
      <c r="X130" s="14">
        <f t="shared" si="5"/>
        <v>16</v>
      </c>
      <c r="Y130" s="16" t="s">
        <v>2</v>
      </c>
      <c r="Z130" s="4">
        <v>0</v>
      </c>
      <c r="AA130" s="4">
        <v>0</v>
      </c>
      <c r="AB130" s="4">
        <v>3</v>
      </c>
      <c r="AC130" s="4">
        <v>4</v>
      </c>
      <c r="AD130" s="4">
        <v>6</v>
      </c>
      <c r="AE130" s="4">
        <v>3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</row>
    <row r="131" spans="1:55" ht="154.9" customHeight="1" x14ac:dyDescent="0.2">
      <c r="A131" s="4" t="s">
        <v>461</v>
      </c>
      <c r="B131" s="4" t="s">
        <v>462</v>
      </c>
      <c r="C131" s="4" t="s">
        <v>771</v>
      </c>
      <c r="D131" s="4" t="s">
        <v>702</v>
      </c>
      <c r="E131" s="4" t="s">
        <v>465</v>
      </c>
      <c r="F131" s="4" t="s">
        <v>466</v>
      </c>
      <c r="G131" s="4" t="s">
        <v>467</v>
      </c>
      <c r="H131" s="4" t="s">
        <v>17</v>
      </c>
      <c r="I131" s="4" t="s">
        <v>17</v>
      </c>
      <c r="J131" s="4" t="s">
        <v>21</v>
      </c>
      <c r="K131" s="4" t="s">
        <v>772</v>
      </c>
      <c r="L131" s="4" t="s">
        <v>773</v>
      </c>
      <c r="M131" s="4" t="s">
        <v>774</v>
      </c>
      <c r="N131" s="4" t="s">
        <v>775</v>
      </c>
      <c r="O131" s="4" t="s">
        <v>783</v>
      </c>
      <c r="P131" s="4" t="s">
        <v>784</v>
      </c>
      <c r="Q131" s="4" t="s">
        <v>776</v>
      </c>
      <c r="R131" s="4" t="s">
        <v>777</v>
      </c>
      <c r="S131" s="4" t="s">
        <v>785</v>
      </c>
      <c r="T131" s="8">
        <v>95</v>
      </c>
      <c r="U131" s="8">
        <f>T131*X131</f>
        <v>1710</v>
      </c>
      <c r="V131" s="8">
        <v>38</v>
      </c>
      <c r="W131" s="8">
        <f>V131*X131</f>
        <v>684</v>
      </c>
      <c r="X131" s="14">
        <f t="shared" si="5"/>
        <v>18</v>
      </c>
      <c r="Y131" s="16" t="s">
        <v>2</v>
      </c>
      <c r="Z131" s="4">
        <v>0</v>
      </c>
      <c r="AA131" s="4">
        <v>1</v>
      </c>
      <c r="AB131" s="4">
        <v>4</v>
      </c>
      <c r="AC131" s="4">
        <v>5</v>
      </c>
      <c r="AD131" s="4">
        <v>5</v>
      </c>
      <c r="AE131" s="4">
        <v>3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</row>
    <row r="132" spans="1:55" ht="154.9" customHeight="1" x14ac:dyDescent="0.2">
      <c r="A132" s="4" t="s">
        <v>461</v>
      </c>
      <c r="B132" s="4" t="s">
        <v>462</v>
      </c>
      <c r="C132" s="4" t="s">
        <v>701</v>
      </c>
      <c r="D132" s="4" t="s">
        <v>702</v>
      </c>
      <c r="E132" s="4" t="s">
        <v>465</v>
      </c>
      <c r="F132" s="4" t="s">
        <v>466</v>
      </c>
      <c r="G132" s="4" t="s">
        <v>467</v>
      </c>
      <c r="H132" s="4" t="s">
        <v>17</v>
      </c>
      <c r="I132" s="4" t="s">
        <v>17</v>
      </c>
      <c r="J132" s="4" t="s">
        <v>21</v>
      </c>
      <c r="K132" s="4" t="s">
        <v>141</v>
      </c>
      <c r="L132" s="4" t="s">
        <v>786</v>
      </c>
      <c r="M132" s="4" t="s">
        <v>787</v>
      </c>
      <c r="N132" s="4" t="s">
        <v>530</v>
      </c>
      <c r="O132" s="4" t="s">
        <v>666</v>
      </c>
      <c r="P132" s="4" t="s">
        <v>92</v>
      </c>
      <c r="Q132" s="4" t="s">
        <v>788</v>
      </c>
      <c r="R132" s="4" t="s">
        <v>789</v>
      </c>
      <c r="S132" s="4" t="s">
        <v>790</v>
      </c>
      <c r="T132" s="8">
        <v>85</v>
      </c>
      <c r="U132" s="8">
        <f>T132*X132</f>
        <v>1360</v>
      </c>
      <c r="V132" s="8">
        <v>34</v>
      </c>
      <c r="W132" s="8">
        <f>V132*X132</f>
        <v>544</v>
      </c>
      <c r="X132" s="14">
        <f t="shared" si="5"/>
        <v>16</v>
      </c>
      <c r="Y132" s="16" t="s">
        <v>2</v>
      </c>
      <c r="Z132" s="4">
        <v>0</v>
      </c>
      <c r="AA132" s="4">
        <v>0</v>
      </c>
      <c r="AB132" s="4">
        <v>3</v>
      </c>
      <c r="AC132" s="4">
        <v>2</v>
      </c>
      <c r="AD132" s="4">
        <v>6</v>
      </c>
      <c r="AE132" s="4">
        <v>3</v>
      </c>
      <c r="AF132" s="4">
        <v>1</v>
      </c>
      <c r="AG132" s="4">
        <v>1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</row>
    <row r="133" spans="1:55" ht="154.9" customHeight="1" x14ac:dyDescent="0.2">
      <c r="A133" s="4" t="s">
        <v>461</v>
      </c>
      <c r="B133" s="4" t="s">
        <v>462</v>
      </c>
      <c r="C133" s="4" t="s">
        <v>701</v>
      </c>
      <c r="D133" s="4" t="s">
        <v>702</v>
      </c>
      <c r="E133" s="4" t="s">
        <v>465</v>
      </c>
      <c r="F133" s="4" t="s">
        <v>466</v>
      </c>
      <c r="G133" s="4" t="s">
        <v>467</v>
      </c>
      <c r="H133" s="4" t="s">
        <v>17</v>
      </c>
      <c r="I133" s="4" t="s">
        <v>17</v>
      </c>
      <c r="J133" s="4" t="s">
        <v>21</v>
      </c>
      <c r="K133" s="4" t="s">
        <v>141</v>
      </c>
      <c r="L133" s="4" t="s">
        <v>786</v>
      </c>
      <c r="M133" s="4" t="s">
        <v>787</v>
      </c>
      <c r="N133" s="4" t="s">
        <v>530</v>
      </c>
      <c r="O133" s="4" t="s">
        <v>531</v>
      </c>
      <c r="P133" s="4" t="s">
        <v>92</v>
      </c>
      <c r="Q133" s="4" t="s">
        <v>788</v>
      </c>
      <c r="R133" s="4" t="s">
        <v>789</v>
      </c>
      <c r="S133" s="4" t="s">
        <v>791</v>
      </c>
      <c r="T133" s="8">
        <v>85</v>
      </c>
      <c r="U133" s="8">
        <f>T133*X133</f>
        <v>1275</v>
      </c>
      <c r="V133" s="8">
        <v>34</v>
      </c>
      <c r="W133" s="8">
        <f>V133*X133</f>
        <v>510</v>
      </c>
      <c r="X133" s="14">
        <f t="shared" si="5"/>
        <v>15</v>
      </c>
      <c r="Y133" s="16" t="s">
        <v>2</v>
      </c>
      <c r="Z133" s="4">
        <v>0</v>
      </c>
      <c r="AA133" s="4">
        <v>1</v>
      </c>
      <c r="AB133" s="4">
        <v>4</v>
      </c>
      <c r="AC133" s="4">
        <v>4</v>
      </c>
      <c r="AD133" s="4">
        <v>4</v>
      </c>
      <c r="AE133" s="4">
        <v>0</v>
      </c>
      <c r="AF133" s="4">
        <v>1</v>
      </c>
      <c r="AG133" s="4">
        <v>1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</row>
    <row r="134" spans="1:55" ht="154.9" customHeight="1" x14ac:dyDescent="0.2">
      <c r="A134" s="4" t="s">
        <v>461</v>
      </c>
      <c r="B134" s="4" t="s">
        <v>462</v>
      </c>
      <c r="C134" s="4" t="s">
        <v>470</v>
      </c>
      <c r="D134" s="4" t="s">
        <v>702</v>
      </c>
      <c r="E134" s="4" t="s">
        <v>465</v>
      </c>
      <c r="F134" s="4" t="s">
        <v>466</v>
      </c>
      <c r="G134" s="4" t="s">
        <v>467</v>
      </c>
      <c r="H134" s="4" t="s">
        <v>17</v>
      </c>
      <c r="I134" s="4" t="s">
        <v>17</v>
      </c>
      <c r="J134" s="4" t="s">
        <v>21</v>
      </c>
      <c r="K134" s="4" t="s">
        <v>141</v>
      </c>
      <c r="L134" s="4" t="s">
        <v>793</v>
      </c>
      <c r="M134" s="4" t="s">
        <v>794</v>
      </c>
      <c r="N134" s="4" t="s">
        <v>792</v>
      </c>
      <c r="O134" s="4" t="s">
        <v>666</v>
      </c>
      <c r="P134" s="4" t="s">
        <v>92</v>
      </c>
      <c r="Q134" s="4" t="s">
        <v>795</v>
      </c>
      <c r="R134" s="4" t="s">
        <v>796</v>
      </c>
      <c r="S134" s="4" t="s">
        <v>797</v>
      </c>
      <c r="T134" s="8">
        <v>150</v>
      </c>
      <c r="U134" s="8">
        <f>T134*X134</f>
        <v>2550</v>
      </c>
      <c r="V134" s="8">
        <v>60</v>
      </c>
      <c r="W134" s="8">
        <f>V134*X134</f>
        <v>1020</v>
      </c>
      <c r="X134" s="14">
        <f t="shared" si="5"/>
        <v>17</v>
      </c>
      <c r="Y134" s="16" t="s">
        <v>2</v>
      </c>
      <c r="Z134" s="4">
        <v>1</v>
      </c>
      <c r="AA134" s="4">
        <v>1</v>
      </c>
      <c r="AB134" s="4">
        <v>4</v>
      </c>
      <c r="AC134" s="4">
        <v>3</v>
      </c>
      <c r="AD134" s="4">
        <v>2</v>
      </c>
      <c r="AE134" s="4">
        <v>4</v>
      </c>
      <c r="AF134" s="4">
        <v>2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</row>
    <row r="135" spans="1:55" ht="154.9" customHeight="1" x14ac:dyDescent="0.2">
      <c r="A135" s="4" t="s">
        <v>461</v>
      </c>
      <c r="B135" s="4" t="s">
        <v>462</v>
      </c>
      <c r="C135" s="4" t="s">
        <v>701</v>
      </c>
      <c r="D135" s="4" t="s">
        <v>702</v>
      </c>
      <c r="E135" s="4" t="s">
        <v>465</v>
      </c>
      <c r="F135" s="4" t="s">
        <v>466</v>
      </c>
      <c r="G135" s="4" t="s">
        <v>467</v>
      </c>
      <c r="H135" s="4" t="s">
        <v>17</v>
      </c>
      <c r="I135" s="4" t="s">
        <v>17</v>
      </c>
      <c r="J135" s="4" t="s">
        <v>21</v>
      </c>
      <c r="K135" s="4" t="s">
        <v>141</v>
      </c>
      <c r="L135" s="4" t="s">
        <v>798</v>
      </c>
      <c r="M135" s="4" t="s">
        <v>799</v>
      </c>
      <c r="N135" s="4" t="s">
        <v>800</v>
      </c>
      <c r="O135" s="4" t="s">
        <v>482</v>
      </c>
      <c r="P135" s="4" t="s">
        <v>483</v>
      </c>
      <c r="Q135" s="4" t="s">
        <v>801</v>
      </c>
      <c r="R135" s="4" t="s">
        <v>802</v>
      </c>
      <c r="S135" s="4" t="s">
        <v>803</v>
      </c>
      <c r="T135" s="8">
        <v>150</v>
      </c>
      <c r="U135" s="8">
        <f>T135*X135</f>
        <v>3300</v>
      </c>
      <c r="V135" s="8">
        <v>60</v>
      </c>
      <c r="W135" s="8">
        <f>V135*X135</f>
        <v>1320</v>
      </c>
      <c r="X135" s="14">
        <f t="shared" si="5"/>
        <v>22</v>
      </c>
      <c r="Y135" s="16" t="s">
        <v>2</v>
      </c>
      <c r="Z135" s="4">
        <v>0</v>
      </c>
      <c r="AA135" s="4">
        <v>1</v>
      </c>
      <c r="AB135" s="4">
        <v>5</v>
      </c>
      <c r="AC135" s="4">
        <v>5</v>
      </c>
      <c r="AD135" s="4">
        <v>3</v>
      </c>
      <c r="AE135" s="4">
        <v>6</v>
      </c>
      <c r="AF135" s="4">
        <v>2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</row>
    <row r="136" spans="1:55" ht="154.9" customHeight="1" x14ac:dyDescent="0.2">
      <c r="A136" s="4" t="s">
        <v>461</v>
      </c>
      <c r="B136" s="4" t="s">
        <v>462</v>
      </c>
      <c r="C136" s="4" t="s">
        <v>470</v>
      </c>
      <c r="D136" s="4" t="s">
        <v>702</v>
      </c>
      <c r="E136" s="4" t="s">
        <v>465</v>
      </c>
      <c r="F136" s="4" t="s">
        <v>466</v>
      </c>
      <c r="G136" s="4" t="s">
        <v>467</v>
      </c>
      <c r="H136" s="4" t="s">
        <v>17</v>
      </c>
      <c r="I136" s="4" t="s">
        <v>17</v>
      </c>
      <c r="J136" s="4" t="s">
        <v>21</v>
      </c>
      <c r="K136" s="4" t="s">
        <v>141</v>
      </c>
      <c r="L136" s="4" t="s">
        <v>807</v>
      </c>
      <c r="M136" s="4" t="s">
        <v>808</v>
      </c>
      <c r="N136" s="4" t="s">
        <v>804</v>
      </c>
      <c r="O136" s="4" t="s">
        <v>805</v>
      </c>
      <c r="P136" s="4" t="s">
        <v>806</v>
      </c>
      <c r="Q136" s="4" t="s">
        <v>809</v>
      </c>
      <c r="R136" s="4" t="s">
        <v>810</v>
      </c>
      <c r="S136" s="4" t="s">
        <v>811</v>
      </c>
      <c r="T136" s="8">
        <v>125</v>
      </c>
      <c r="U136" s="8">
        <f>T136*X136</f>
        <v>2000</v>
      </c>
      <c r="V136" s="8">
        <v>50</v>
      </c>
      <c r="W136" s="8">
        <f>V136*X136</f>
        <v>800</v>
      </c>
      <c r="X136" s="14">
        <f t="shared" si="5"/>
        <v>16</v>
      </c>
      <c r="Y136" s="16" t="s">
        <v>2</v>
      </c>
      <c r="Z136" s="4">
        <v>1</v>
      </c>
      <c r="AA136" s="4">
        <v>1</v>
      </c>
      <c r="AB136" s="4">
        <v>2</v>
      </c>
      <c r="AC136" s="4">
        <v>2</v>
      </c>
      <c r="AD136" s="4">
        <v>5</v>
      </c>
      <c r="AE136" s="4">
        <v>4</v>
      </c>
      <c r="AF136" s="4">
        <v>1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</row>
    <row r="137" spans="1:55" ht="154.9" customHeight="1" x14ac:dyDescent="0.2">
      <c r="A137" s="4" t="s">
        <v>461</v>
      </c>
      <c r="B137" s="4" t="s">
        <v>462</v>
      </c>
      <c r="C137" s="4" t="s">
        <v>470</v>
      </c>
      <c r="D137" s="4" t="s">
        <v>702</v>
      </c>
      <c r="E137" s="4" t="s">
        <v>465</v>
      </c>
      <c r="F137" s="4" t="s">
        <v>466</v>
      </c>
      <c r="G137" s="4" t="s">
        <v>467</v>
      </c>
      <c r="H137" s="4" t="s">
        <v>17</v>
      </c>
      <c r="I137" s="4" t="s">
        <v>17</v>
      </c>
      <c r="J137" s="4" t="s">
        <v>21</v>
      </c>
      <c r="K137" s="4" t="s">
        <v>141</v>
      </c>
      <c r="L137" s="4" t="s">
        <v>812</v>
      </c>
      <c r="M137" s="4" t="s">
        <v>813</v>
      </c>
      <c r="N137" s="4" t="s">
        <v>530</v>
      </c>
      <c r="O137" s="4" t="s">
        <v>335</v>
      </c>
      <c r="P137" s="4" t="s">
        <v>336</v>
      </c>
      <c r="Q137" s="4" t="s">
        <v>814</v>
      </c>
      <c r="R137" s="4" t="s">
        <v>815</v>
      </c>
      <c r="S137" s="4" t="s">
        <v>816</v>
      </c>
      <c r="T137" s="8">
        <v>75</v>
      </c>
      <c r="U137" s="8">
        <f>T137*X137</f>
        <v>1200</v>
      </c>
      <c r="V137" s="8">
        <v>30</v>
      </c>
      <c r="W137" s="8">
        <f>V137*X137</f>
        <v>480</v>
      </c>
      <c r="X137" s="14">
        <f t="shared" si="5"/>
        <v>16</v>
      </c>
      <c r="Y137" s="16" t="s">
        <v>2</v>
      </c>
      <c r="Z137" s="4">
        <v>0</v>
      </c>
      <c r="AA137" s="4">
        <v>1</v>
      </c>
      <c r="AB137" s="4">
        <v>3</v>
      </c>
      <c r="AC137" s="4">
        <v>4</v>
      </c>
      <c r="AD137" s="4">
        <v>3</v>
      </c>
      <c r="AE137" s="4">
        <v>4</v>
      </c>
      <c r="AF137" s="4">
        <v>1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</row>
    <row r="138" spans="1:55" ht="154.9" customHeight="1" x14ac:dyDescent="0.2">
      <c r="A138" s="4" t="s">
        <v>461</v>
      </c>
      <c r="B138" s="4" t="s">
        <v>462</v>
      </c>
      <c r="C138" s="4" t="s">
        <v>701</v>
      </c>
      <c r="D138" s="4" t="s">
        <v>702</v>
      </c>
      <c r="E138" s="4" t="s">
        <v>465</v>
      </c>
      <c r="F138" s="4" t="s">
        <v>466</v>
      </c>
      <c r="G138" s="4" t="s">
        <v>467</v>
      </c>
      <c r="H138" s="4" t="s">
        <v>17</v>
      </c>
      <c r="I138" s="4" t="s">
        <v>17</v>
      </c>
      <c r="J138" s="4" t="s">
        <v>21</v>
      </c>
      <c r="K138" s="4" t="s">
        <v>468</v>
      </c>
      <c r="L138" s="4" t="s">
        <v>817</v>
      </c>
      <c r="M138" s="4" t="s">
        <v>818</v>
      </c>
      <c r="N138" s="4" t="s">
        <v>469</v>
      </c>
      <c r="O138" s="4" t="s">
        <v>821</v>
      </c>
      <c r="P138" s="4" t="s">
        <v>92</v>
      </c>
      <c r="Q138" s="4" t="s">
        <v>819</v>
      </c>
      <c r="R138" s="4" t="s">
        <v>820</v>
      </c>
      <c r="S138" s="4" t="s">
        <v>822</v>
      </c>
      <c r="T138" s="8">
        <v>95</v>
      </c>
      <c r="U138" s="8">
        <f>T138*X138</f>
        <v>1330</v>
      </c>
      <c r="V138" s="8">
        <v>38</v>
      </c>
      <c r="W138" s="8">
        <f>V138*X138</f>
        <v>532</v>
      </c>
      <c r="X138" s="14">
        <f t="shared" si="5"/>
        <v>14</v>
      </c>
      <c r="Y138" s="16" t="s">
        <v>2</v>
      </c>
      <c r="Z138" s="4">
        <v>0</v>
      </c>
      <c r="AA138" s="4">
        <v>1</v>
      </c>
      <c r="AB138" s="4">
        <v>1</v>
      </c>
      <c r="AC138" s="4">
        <v>4</v>
      </c>
      <c r="AD138" s="4">
        <v>4</v>
      </c>
      <c r="AE138" s="4">
        <v>2</v>
      </c>
      <c r="AF138" s="4">
        <v>1</v>
      </c>
      <c r="AG138" s="4">
        <v>1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</row>
    <row r="139" spans="1:55" ht="154.9" customHeight="1" x14ac:dyDescent="0.2">
      <c r="A139" s="4" t="s">
        <v>461</v>
      </c>
      <c r="B139" s="4" t="s">
        <v>462</v>
      </c>
      <c r="C139" s="4" t="s">
        <v>701</v>
      </c>
      <c r="D139" s="4" t="s">
        <v>702</v>
      </c>
      <c r="E139" s="4" t="s">
        <v>465</v>
      </c>
      <c r="F139" s="4" t="s">
        <v>466</v>
      </c>
      <c r="G139" s="4" t="s">
        <v>467</v>
      </c>
      <c r="H139" s="4" t="s">
        <v>17</v>
      </c>
      <c r="I139" s="4" t="s">
        <v>17</v>
      </c>
      <c r="J139" s="4" t="s">
        <v>21</v>
      </c>
      <c r="K139" s="4" t="s">
        <v>141</v>
      </c>
      <c r="L139" s="4" t="s">
        <v>823</v>
      </c>
      <c r="M139" s="4" t="s">
        <v>824</v>
      </c>
      <c r="N139" s="4" t="s">
        <v>740</v>
      </c>
      <c r="O139" s="4" t="s">
        <v>825</v>
      </c>
      <c r="P139" s="4" t="s">
        <v>826</v>
      </c>
      <c r="Q139" s="4" t="s">
        <v>827</v>
      </c>
      <c r="R139" s="4" t="s">
        <v>828</v>
      </c>
      <c r="S139" s="4" t="s">
        <v>829</v>
      </c>
      <c r="T139" s="8">
        <v>75</v>
      </c>
      <c r="U139" s="8">
        <f>T139*X139</f>
        <v>1350</v>
      </c>
      <c r="V139" s="8">
        <v>30</v>
      </c>
      <c r="W139" s="8">
        <f>V139*X139</f>
        <v>540</v>
      </c>
      <c r="X139" s="14">
        <f t="shared" si="5"/>
        <v>18</v>
      </c>
      <c r="Y139" s="16" t="s">
        <v>2</v>
      </c>
      <c r="Z139" s="4">
        <v>0</v>
      </c>
      <c r="AA139" s="4">
        <v>1</v>
      </c>
      <c r="AB139" s="4">
        <v>2</v>
      </c>
      <c r="AC139" s="4">
        <v>5</v>
      </c>
      <c r="AD139" s="4">
        <v>7</v>
      </c>
      <c r="AE139" s="4">
        <v>2</v>
      </c>
      <c r="AF139" s="4">
        <v>1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</row>
    <row r="140" spans="1:55" ht="154.9" customHeight="1" x14ac:dyDescent="0.2">
      <c r="A140" s="4" t="s">
        <v>461</v>
      </c>
      <c r="B140" s="4" t="s">
        <v>462</v>
      </c>
      <c r="C140" s="4" t="s">
        <v>701</v>
      </c>
      <c r="D140" s="4" t="s">
        <v>702</v>
      </c>
      <c r="E140" s="4" t="s">
        <v>465</v>
      </c>
      <c r="F140" s="4" t="s">
        <v>466</v>
      </c>
      <c r="G140" s="4" t="s">
        <v>467</v>
      </c>
      <c r="H140" s="4" t="s">
        <v>17</v>
      </c>
      <c r="I140" s="4" t="s">
        <v>17</v>
      </c>
      <c r="J140" s="4" t="s">
        <v>21</v>
      </c>
      <c r="K140" s="4" t="s">
        <v>141</v>
      </c>
      <c r="L140" s="4" t="s">
        <v>823</v>
      </c>
      <c r="M140" s="4" t="s">
        <v>824</v>
      </c>
      <c r="N140" s="4" t="s">
        <v>740</v>
      </c>
      <c r="O140" s="4" t="s">
        <v>120</v>
      </c>
      <c r="P140" s="4" t="s">
        <v>121</v>
      </c>
      <c r="Q140" s="4" t="s">
        <v>827</v>
      </c>
      <c r="R140" s="4" t="s">
        <v>828</v>
      </c>
      <c r="S140" s="4" t="s">
        <v>830</v>
      </c>
      <c r="T140" s="8">
        <v>75</v>
      </c>
      <c r="U140" s="8">
        <f>T140*X140</f>
        <v>900</v>
      </c>
      <c r="V140" s="8">
        <v>30</v>
      </c>
      <c r="W140" s="8">
        <f>V140*X140</f>
        <v>360</v>
      </c>
      <c r="X140" s="14">
        <f t="shared" si="5"/>
        <v>12</v>
      </c>
      <c r="Y140" s="16" t="s">
        <v>2</v>
      </c>
      <c r="Z140" s="4">
        <v>0</v>
      </c>
      <c r="AA140" s="4">
        <v>1</v>
      </c>
      <c r="AB140" s="4">
        <v>5</v>
      </c>
      <c r="AC140" s="4">
        <v>1</v>
      </c>
      <c r="AD140" s="4">
        <v>2</v>
      </c>
      <c r="AE140" s="4">
        <v>2</v>
      </c>
      <c r="AF140" s="4">
        <v>0</v>
      </c>
      <c r="AG140" s="4">
        <v>1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</row>
    <row r="141" spans="1:55" ht="154.9" customHeight="1" x14ac:dyDescent="0.2">
      <c r="A141" s="4" t="s">
        <v>461</v>
      </c>
      <c r="B141" s="4" t="s">
        <v>462</v>
      </c>
      <c r="C141" s="4" t="s">
        <v>701</v>
      </c>
      <c r="D141" s="4" t="s">
        <v>702</v>
      </c>
      <c r="E141" s="4" t="s">
        <v>465</v>
      </c>
      <c r="F141" s="4" t="s">
        <v>466</v>
      </c>
      <c r="G141" s="4" t="s">
        <v>467</v>
      </c>
      <c r="H141" s="4" t="s">
        <v>17</v>
      </c>
      <c r="I141" s="4" t="s">
        <v>17</v>
      </c>
      <c r="J141" s="4" t="s">
        <v>21</v>
      </c>
      <c r="K141" s="4" t="s">
        <v>141</v>
      </c>
      <c r="L141" s="4" t="s">
        <v>831</v>
      </c>
      <c r="M141" s="4" t="s">
        <v>832</v>
      </c>
      <c r="N141" s="4" t="s">
        <v>751</v>
      </c>
      <c r="O141" s="4" t="s">
        <v>572</v>
      </c>
      <c r="P141" s="4" t="s">
        <v>573</v>
      </c>
      <c r="Q141" s="4" t="s">
        <v>833</v>
      </c>
      <c r="R141" s="4" t="s">
        <v>834</v>
      </c>
      <c r="S141" s="4" t="s">
        <v>835</v>
      </c>
      <c r="T141" s="8">
        <v>95</v>
      </c>
      <c r="U141" s="8">
        <f>T141*X141</f>
        <v>1615</v>
      </c>
      <c r="V141" s="8">
        <v>38</v>
      </c>
      <c r="W141" s="8">
        <f>V141*X141</f>
        <v>646</v>
      </c>
      <c r="X141" s="14">
        <f t="shared" si="5"/>
        <v>17</v>
      </c>
      <c r="Y141" s="16" t="s">
        <v>2</v>
      </c>
      <c r="Z141" s="4">
        <v>0</v>
      </c>
      <c r="AA141" s="4">
        <v>1</v>
      </c>
      <c r="AB141" s="4">
        <v>6</v>
      </c>
      <c r="AC141" s="4">
        <v>3</v>
      </c>
      <c r="AD141" s="4">
        <v>2</v>
      </c>
      <c r="AE141" s="4">
        <v>3</v>
      </c>
      <c r="AF141" s="4">
        <v>1</v>
      </c>
      <c r="AG141" s="4">
        <v>1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</row>
    <row r="142" spans="1:55" ht="154.9" customHeight="1" x14ac:dyDescent="0.2">
      <c r="A142" s="4" t="s">
        <v>461</v>
      </c>
      <c r="B142" s="4" t="s">
        <v>462</v>
      </c>
      <c r="C142" s="4" t="s">
        <v>701</v>
      </c>
      <c r="D142" s="4" t="s">
        <v>702</v>
      </c>
      <c r="E142" s="4" t="s">
        <v>465</v>
      </c>
      <c r="F142" s="4" t="s">
        <v>466</v>
      </c>
      <c r="G142" s="4" t="s">
        <v>467</v>
      </c>
      <c r="H142" s="4" t="s">
        <v>17</v>
      </c>
      <c r="I142" s="4" t="s">
        <v>17</v>
      </c>
      <c r="J142" s="4" t="s">
        <v>21</v>
      </c>
      <c r="K142" s="4" t="s">
        <v>141</v>
      </c>
      <c r="L142" s="4" t="s">
        <v>836</v>
      </c>
      <c r="M142" s="4" t="s">
        <v>837</v>
      </c>
      <c r="N142" s="4" t="s">
        <v>530</v>
      </c>
      <c r="O142" s="4" t="s">
        <v>335</v>
      </c>
      <c r="P142" s="4" t="s">
        <v>336</v>
      </c>
      <c r="Q142" s="4" t="s">
        <v>838</v>
      </c>
      <c r="R142" s="4" t="s">
        <v>839</v>
      </c>
      <c r="S142" s="4" t="s">
        <v>840</v>
      </c>
      <c r="T142" s="8">
        <v>60</v>
      </c>
      <c r="U142" s="8">
        <f>T142*X142</f>
        <v>840</v>
      </c>
      <c r="V142" s="8">
        <v>24</v>
      </c>
      <c r="W142" s="8">
        <f>V142*X142</f>
        <v>336</v>
      </c>
      <c r="X142" s="14">
        <f t="shared" si="5"/>
        <v>14</v>
      </c>
      <c r="Y142" s="16" t="s">
        <v>2</v>
      </c>
      <c r="Z142" s="4">
        <v>0</v>
      </c>
      <c r="AA142" s="4">
        <v>1</v>
      </c>
      <c r="AB142" s="4">
        <v>3</v>
      </c>
      <c r="AC142" s="4">
        <v>1</v>
      </c>
      <c r="AD142" s="4">
        <v>2</v>
      </c>
      <c r="AE142" s="4">
        <v>7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</row>
    <row r="143" spans="1:55" ht="154.9" customHeight="1" x14ac:dyDescent="0.2">
      <c r="A143" s="4" t="s">
        <v>461</v>
      </c>
      <c r="B143" s="4" t="s">
        <v>462</v>
      </c>
      <c r="C143" s="4" t="s">
        <v>701</v>
      </c>
      <c r="D143" s="4" t="s">
        <v>702</v>
      </c>
      <c r="E143" s="4" t="s">
        <v>465</v>
      </c>
      <c r="F143" s="4" t="s">
        <v>466</v>
      </c>
      <c r="G143" s="4" t="s">
        <v>467</v>
      </c>
      <c r="H143" s="4" t="s">
        <v>17</v>
      </c>
      <c r="I143" s="4" t="s">
        <v>17</v>
      </c>
      <c r="J143" s="4" t="s">
        <v>21</v>
      </c>
      <c r="K143" s="4" t="s">
        <v>141</v>
      </c>
      <c r="L143" s="4" t="s">
        <v>841</v>
      </c>
      <c r="M143" s="4" t="s">
        <v>842</v>
      </c>
      <c r="N143" s="4" t="s">
        <v>711</v>
      </c>
      <c r="O143" s="4" t="s">
        <v>120</v>
      </c>
      <c r="P143" s="4" t="s">
        <v>121</v>
      </c>
      <c r="Q143" s="4" t="s">
        <v>843</v>
      </c>
      <c r="R143" s="4" t="s">
        <v>844</v>
      </c>
      <c r="S143" s="4" t="s">
        <v>845</v>
      </c>
      <c r="T143" s="8">
        <v>125</v>
      </c>
      <c r="U143" s="8">
        <f>T143*X143</f>
        <v>2250</v>
      </c>
      <c r="V143" s="8">
        <v>50</v>
      </c>
      <c r="W143" s="8">
        <f>V143*X143</f>
        <v>900</v>
      </c>
      <c r="X143" s="14">
        <f t="shared" si="5"/>
        <v>18</v>
      </c>
      <c r="Y143" s="16" t="s">
        <v>2</v>
      </c>
      <c r="Z143" s="4">
        <v>0</v>
      </c>
      <c r="AA143" s="4">
        <v>0</v>
      </c>
      <c r="AB143" s="4">
        <v>3</v>
      </c>
      <c r="AC143" s="4">
        <v>6</v>
      </c>
      <c r="AD143" s="4">
        <v>4</v>
      </c>
      <c r="AE143" s="4">
        <v>3</v>
      </c>
      <c r="AF143" s="4">
        <v>1</v>
      </c>
      <c r="AG143" s="4">
        <v>1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</row>
    <row r="144" spans="1:55" ht="154.9" customHeight="1" x14ac:dyDescent="0.2">
      <c r="A144" s="4" t="s">
        <v>461</v>
      </c>
      <c r="B144" s="4" t="s">
        <v>462</v>
      </c>
      <c r="C144" s="4" t="s">
        <v>701</v>
      </c>
      <c r="D144" s="4" t="s">
        <v>702</v>
      </c>
      <c r="E144" s="4" t="s">
        <v>465</v>
      </c>
      <c r="F144" s="4" t="s">
        <v>466</v>
      </c>
      <c r="G144" s="4" t="s">
        <v>467</v>
      </c>
      <c r="H144" s="4" t="s">
        <v>17</v>
      </c>
      <c r="I144" s="4" t="s">
        <v>17</v>
      </c>
      <c r="J144" s="4" t="s">
        <v>21</v>
      </c>
      <c r="K144" s="4" t="s">
        <v>141</v>
      </c>
      <c r="L144" s="4" t="s">
        <v>846</v>
      </c>
      <c r="M144" s="4" t="s">
        <v>847</v>
      </c>
      <c r="N144" s="4" t="s">
        <v>848</v>
      </c>
      <c r="O144" s="4" t="s">
        <v>482</v>
      </c>
      <c r="P144" s="4" t="s">
        <v>483</v>
      </c>
      <c r="Q144" s="4" t="s">
        <v>849</v>
      </c>
      <c r="R144" s="4" t="s">
        <v>850</v>
      </c>
      <c r="S144" s="4" t="s">
        <v>851</v>
      </c>
      <c r="T144" s="8">
        <v>60</v>
      </c>
      <c r="U144" s="8">
        <f>T144*X144</f>
        <v>1020</v>
      </c>
      <c r="V144" s="8">
        <v>24</v>
      </c>
      <c r="W144" s="8">
        <f>V144*X144</f>
        <v>408</v>
      </c>
      <c r="X144" s="14">
        <f t="shared" si="5"/>
        <v>17</v>
      </c>
      <c r="Y144" s="16" t="s">
        <v>2</v>
      </c>
      <c r="Z144" s="4">
        <v>0</v>
      </c>
      <c r="AA144" s="4">
        <v>1</v>
      </c>
      <c r="AB144" s="4">
        <v>3</v>
      </c>
      <c r="AC144" s="4">
        <v>5</v>
      </c>
      <c r="AD144" s="4">
        <v>3</v>
      </c>
      <c r="AE144" s="4">
        <v>4</v>
      </c>
      <c r="AF144" s="4">
        <v>1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</row>
    <row r="145" spans="1:55" ht="154.9" customHeight="1" x14ac:dyDescent="0.2">
      <c r="A145" s="4" t="s">
        <v>461</v>
      </c>
      <c r="B145" s="4" t="s">
        <v>462</v>
      </c>
      <c r="C145" s="4" t="s">
        <v>701</v>
      </c>
      <c r="D145" s="4" t="s">
        <v>702</v>
      </c>
      <c r="E145" s="4" t="s">
        <v>465</v>
      </c>
      <c r="F145" s="4" t="s">
        <v>466</v>
      </c>
      <c r="G145" s="4" t="s">
        <v>467</v>
      </c>
      <c r="H145" s="4" t="s">
        <v>17</v>
      </c>
      <c r="I145" s="4" t="s">
        <v>17</v>
      </c>
      <c r="J145" s="4" t="s">
        <v>21</v>
      </c>
      <c r="K145" s="4" t="s">
        <v>141</v>
      </c>
      <c r="L145" s="4" t="s">
        <v>852</v>
      </c>
      <c r="M145" s="4" t="s">
        <v>853</v>
      </c>
      <c r="N145" s="4" t="s">
        <v>854</v>
      </c>
      <c r="O145" s="4" t="s">
        <v>120</v>
      </c>
      <c r="P145" s="4" t="s">
        <v>121</v>
      </c>
      <c r="Q145" s="4" t="s">
        <v>855</v>
      </c>
      <c r="R145" s="4" t="s">
        <v>856</v>
      </c>
      <c r="S145" s="4" t="s">
        <v>857</v>
      </c>
      <c r="T145" s="8">
        <v>60</v>
      </c>
      <c r="U145" s="8">
        <f>T145*X145</f>
        <v>1380</v>
      </c>
      <c r="V145" s="8">
        <v>24</v>
      </c>
      <c r="W145" s="8">
        <f>V145*X145</f>
        <v>552</v>
      </c>
      <c r="X145" s="14">
        <f t="shared" si="5"/>
        <v>23</v>
      </c>
      <c r="Y145" s="16" t="s">
        <v>2</v>
      </c>
      <c r="Z145" s="4">
        <v>0</v>
      </c>
      <c r="AA145" s="4">
        <v>1</v>
      </c>
      <c r="AB145" s="4">
        <v>5</v>
      </c>
      <c r="AC145" s="4">
        <v>5</v>
      </c>
      <c r="AD145" s="4">
        <v>5</v>
      </c>
      <c r="AE145" s="4">
        <v>6</v>
      </c>
      <c r="AF145" s="4">
        <v>0</v>
      </c>
      <c r="AG145" s="4">
        <v>1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</row>
    <row r="146" spans="1:55" ht="154.9" customHeight="1" x14ac:dyDescent="0.2">
      <c r="A146" s="4" t="s">
        <v>461</v>
      </c>
      <c r="B146" s="4" t="s">
        <v>462</v>
      </c>
      <c r="C146" s="4" t="s">
        <v>701</v>
      </c>
      <c r="D146" s="4" t="s">
        <v>702</v>
      </c>
      <c r="E146" s="4" t="s">
        <v>465</v>
      </c>
      <c r="F146" s="4" t="s">
        <v>466</v>
      </c>
      <c r="G146" s="4" t="s">
        <v>467</v>
      </c>
      <c r="H146" s="4" t="s">
        <v>17</v>
      </c>
      <c r="I146" s="4" t="s">
        <v>17</v>
      </c>
      <c r="J146" s="4" t="s">
        <v>21</v>
      </c>
      <c r="K146" s="4" t="s">
        <v>141</v>
      </c>
      <c r="L146" s="4" t="s">
        <v>858</v>
      </c>
      <c r="M146" s="4" t="s">
        <v>859</v>
      </c>
      <c r="N146" s="4" t="s">
        <v>848</v>
      </c>
      <c r="O146" s="4" t="s">
        <v>39</v>
      </c>
      <c r="P146" s="4" t="s">
        <v>197</v>
      </c>
      <c r="Q146" s="4" t="s">
        <v>860</v>
      </c>
      <c r="R146" s="4" t="s">
        <v>861</v>
      </c>
      <c r="S146" s="4" t="s">
        <v>862</v>
      </c>
      <c r="T146" s="8">
        <v>75</v>
      </c>
      <c r="U146" s="8">
        <f>T146*X146</f>
        <v>2400</v>
      </c>
      <c r="V146" s="8">
        <v>30</v>
      </c>
      <c r="W146" s="8">
        <f>V146*X146</f>
        <v>960</v>
      </c>
      <c r="X146" s="14">
        <f t="shared" si="5"/>
        <v>32</v>
      </c>
      <c r="Y146" s="16" t="s">
        <v>2</v>
      </c>
      <c r="Z146" s="4">
        <v>4</v>
      </c>
      <c r="AA146" s="4">
        <v>1</v>
      </c>
      <c r="AB146" s="4">
        <v>3</v>
      </c>
      <c r="AC146" s="4">
        <v>4</v>
      </c>
      <c r="AD146" s="4">
        <v>13</v>
      </c>
      <c r="AE146" s="4">
        <v>4</v>
      </c>
      <c r="AF146" s="4">
        <v>2</v>
      </c>
      <c r="AG146" s="4">
        <v>1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</row>
    <row r="147" spans="1:55" ht="154.9" customHeight="1" x14ac:dyDescent="0.2">
      <c r="A147" s="4" t="s">
        <v>461</v>
      </c>
      <c r="B147" s="4" t="s">
        <v>462</v>
      </c>
      <c r="C147" s="4" t="s">
        <v>701</v>
      </c>
      <c r="D147" s="4" t="s">
        <v>702</v>
      </c>
      <c r="E147" s="4" t="s">
        <v>465</v>
      </c>
      <c r="F147" s="4" t="s">
        <v>466</v>
      </c>
      <c r="G147" s="4" t="s">
        <v>467</v>
      </c>
      <c r="H147" s="4" t="s">
        <v>17</v>
      </c>
      <c r="I147" s="4" t="s">
        <v>17</v>
      </c>
      <c r="J147" s="4" t="s">
        <v>21</v>
      </c>
      <c r="K147" s="4" t="s">
        <v>141</v>
      </c>
      <c r="L147" s="4" t="s">
        <v>863</v>
      </c>
      <c r="M147" s="4" t="s">
        <v>864</v>
      </c>
      <c r="N147" s="4" t="s">
        <v>865</v>
      </c>
      <c r="O147" s="4" t="s">
        <v>335</v>
      </c>
      <c r="P147" s="4" t="s">
        <v>336</v>
      </c>
      <c r="Q147" s="4" t="s">
        <v>866</v>
      </c>
      <c r="R147" s="4" t="s">
        <v>867</v>
      </c>
      <c r="S147" s="4" t="s">
        <v>868</v>
      </c>
      <c r="T147" s="8">
        <v>95</v>
      </c>
      <c r="U147" s="8">
        <f>T147*X147</f>
        <v>1900</v>
      </c>
      <c r="V147" s="8">
        <v>38</v>
      </c>
      <c r="W147" s="8">
        <f>V147*X147</f>
        <v>760</v>
      </c>
      <c r="X147" s="14">
        <f t="shared" si="5"/>
        <v>20</v>
      </c>
      <c r="Y147" s="16" t="s">
        <v>2</v>
      </c>
      <c r="Z147" s="4">
        <v>0</v>
      </c>
      <c r="AA147" s="4">
        <v>1</v>
      </c>
      <c r="AB147" s="4">
        <v>4</v>
      </c>
      <c r="AC147" s="4">
        <v>5</v>
      </c>
      <c r="AD147" s="4">
        <v>6</v>
      </c>
      <c r="AE147" s="4">
        <v>2</v>
      </c>
      <c r="AF147" s="4">
        <v>1</v>
      </c>
      <c r="AG147" s="4">
        <v>1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</row>
    <row r="148" spans="1:55" ht="154.9" customHeight="1" x14ac:dyDescent="0.2">
      <c r="A148" s="4" t="s">
        <v>461</v>
      </c>
      <c r="B148" s="4" t="s">
        <v>462</v>
      </c>
      <c r="C148" s="4" t="s">
        <v>701</v>
      </c>
      <c r="D148" s="4" t="s">
        <v>702</v>
      </c>
      <c r="E148" s="4" t="s">
        <v>465</v>
      </c>
      <c r="F148" s="4" t="s">
        <v>466</v>
      </c>
      <c r="G148" s="4" t="s">
        <v>467</v>
      </c>
      <c r="H148" s="4" t="s">
        <v>17</v>
      </c>
      <c r="I148" s="4" t="s">
        <v>17</v>
      </c>
      <c r="J148" s="4" t="s">
        <v>475</v>
      </c>
      <c r="K148" s="4" t="s">
        <v>141</v>
      </c>
      <c r="L148" s="4" t="s">
        <v>869</v>
      </c>
      <c r="M148" s="4" t="s">
        <v>870</v>
      </c>
      <c r="N148" s="4" t="s">
        <v>539</v>
      </c>
      <c r="O148" s="4" t="s">
        <v>482</v>
      </c>
      <c r="P148" s="4" t="s">
        <v>483</v>
      </c>
      <c r="Q148" s="4" t="s">
        <v>871</v>
      </c>
      <c r="R148" s="4" t="s">
        <v>872</v>
      </c>
      <c r="S148" s="4" t="s">
        <v>873</v>
      </c>
      <c r="T148" s="8">
        <v>95</v>
      </c>
      <c r="U148" s="8">
        <f>T148*X148</f>
        <v>3040</v>
      </c>
      <c r="V148" s="8">
        <v>38</v>
      </c>
      <c r="W148" s="8">
        <f>V148*X148</f>
        <v>1216</v>
      </c>
      <c r="X148" s="14">
        <f t="shared" si="5"/>
        <v>32</v>
      </c>
      <c r="Y148" s="16" t="s">
        <v>2</v>
      </c>
      <c r="Z148" s="4">
        <v>1</v>
      </c>
      <c r="AA148" s="4">
        <v>6</v>
      </c>
      <c r="AB148" s="4">
        <v>6</v>
      </c>
      <c r="AC148" s="4">
        <v>6</v>
      </c>
      <c r="AD148" s="4">
        <v>6</v>
      </c>
      <c r="AE148" s="4">
        <v>5</v>
      </c>
      <c r="AF148" s="4">
        <v>1</v>
      </c>
      <c r="AG148" s="4">
        <v>1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</row>
    <row r="149" spans="1:55" ht="154.9" customHeight="1" x14ac:dyDescent="0.2">
      <c r="A149" s="4" t="s">
        <v>874</v>
      </c>
      <c r="B149" s="4" t="s">
        <v>875</v>
      </c>
      <c r="C149" s="4" t="s">
        <v>876</v>
      </c>
      <c r="D149" s="4" t="s">
        <v>438</v>
      </c>
      <c r="E149" s="4" t="s">
        <v>439</v>
      </c>
      <c r="F149" s="4" t="s">
        <v>466</v>
      </c>
      <c r="G149" s="4" t="s">
        <v>467</v>
      </c>
      <c r="H149" s="4" t="s">
        <v>17</v>
      </c>
      <c r="I149" s="4" t="s">
        <v>17</v>
      </c>
      <c r="J149" s="4" t="s">
        <v>387</v>
      </c>
      <c r="K149" s="4" t="s">
        <v>877</v>
      </c>
      <c r="L149" s="4" t="s">
        <v>878</v>
      </c>
      <c r="M149" s="4" t="s">
        <v>879</v>
      </c>
      <c r="N149" s="4" t="s">
        <v>880</v>
      </c>
      <c r="O149" s="4" t="s">
        <v>881</v>
      </c>
      <c r="P149" s="4" t="s">
        <v>882</v>
      </c>
      <c r="Q149" s="4" t="s">
        <v>883</v>
      </c>
      <c r="R149" s="4" t="s">
        <v>884</v>
      </c>
      <c r="S149" s="4" t="s">
        <v>885</v>
      </c>
      <c r="T149" s="8">
        <v>195</v>
      </c>
      <c r="U149" s="8">
        <f>T149*X149</f>
        <v>5460</v>
      </c>
      <c r="V149" s="8">
        <v>78</v>
      </c>
      <c r="W149" s="8">
        <f>V149*X149</f>
        <v>2184</v>
      </c>
      <c r="X149" s="14">
        <f t="shared" si="5"/>
        <v>28</v>
      </c>
      <c r="Y149" s="16" t="s">
        <v>2</v>
      </c>
      <c r="Z149" s="4">
        <v>4</v>
      </c>
      <c r="AA149" s="4">
        <v>4</v>
      </c>
      <c r="AB149" s="4">
        <v>7</v>
      </c>
      <c r="AC149" s="4">
        <v>7</v>
      </c>
      <c r="AD149" s="4">
        <v>6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</row>
    <row r="150" spans="1:55" ht="154.9" customHeight="1" x14ac:dyDescent="0.2">
      <c r="A150" s="4" t="s">
        <v>874</v>
      </c>
      <c r="B150" s="4" t="s">
        <v>875</v>
      </c>
      <c r="C150" s="4" t="s">
        <v>876</v>
      </c>
      <c r="D150" s="4" t="s">
        <v>438</v>
      </c>
      <c r="E150" s="4" t="s">
        <v>439</v>
      </c>
      <c r="F150" s="4" t="s">
        <v>466</v>
      </c>
      <c r="G150" s="4" t="s">
        <v>467</v>
      </c>
      <c r="H150" s="4" t="s">
        <v>17</v>
      </c>
      <c r="I150" s="4" t="s">
        <v>17</v>
      </c>
      <c r="J150" s="4" t="s">
        <v>387</v>
      </c>
      <c r="K150" s="4" t="s">
        <v>877</v>
      </c>
      <c r="L150" s="4" t="s">
        <v>878</v>
      </c>
      <c r="M150" s="4" t="s">
        <v>879</v>
      </c>
      <c r="N150" s="4" t="s">
        <v>880</v>
      </c>
      <c r="O150" s="4" t="s">
        <v>120</v>
      </c>
      <c r="P150" s="4" t="s">
        <v>121</v>
      </c>
      <c r="Q150" s="4" t="s">
        <v>883</v>
      </c>
      <c r="R150" s="4" t="s">
        <v>884</v>
      </c>
      <c r="S150" s="4" t="s">
        <v>886</v>
      </c>
      <c r="T150" s="8">
        <v>195</v>
      </c>
      <c r="U150" s="8">
        <f>T150*X150</f>
        <v>4485</v>
      </c>
      <c r="V150" s="8">
        <v>78</v>
      </c>
      <c r="W150" s="8">
        <f>V150*X150</f>
        <v>1794</v>
      </c>
      <c r="X150" s="14">
        <f t="shared" si="5"/>
        <v>23</v>
      </c>
      <c r="Y150" s="16" t="s">
        <v>2</v>
      </c>
      <c r="Z150" s="4">
        <v>3</v>
      </c>
      <c r="AA150" s="4">
        <v>3</v>
      </c>
      <c r="AB150" s="4">
        <v>6</v>
      </c>
      <c r="AC150" s="4">
        <v>4</v>
      </c>
      <c r="AD150" s="4">
        <v>2</v>
      </c>
      <c r="AE150" s="4">
        <v>5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</row>
    <row r="151" spans="1:55" ht="154.9" customHeight="1" x14ac:dyDescent="0.2">
      <c r="A151" s="4" t="s">
        <v>874</v>
      </c>
      <c r="B151" s="4" t="s">
        <v>875</v>
      </c>
      <c r="C151" s="4" t="s">
        <v>876</v>
      </c>
      <c r="D151" s="4" t="s">
        <v>438</v>
      </c>
      <c r="E151" s="4" t="s">
        <v>439</v>
      </c>
      <c r="F151" s="4" t="s">
        <v>466</v>
      </c>
      <c r="G151" s="4" t="s">
        <v>467</v>
      </c>
      <c r="H151" s="4" t="s">
        <v>17</v>
      </c>
      <c r="I151" s="4" t="s">
        <v>17</v>
      </c>
      <c r="J151" s="4" t="s">
        <v>387</v>
      </c>
      <c r="K151" s="4" t="s">
        <v>887</v>
      </c>
      <c r="L151" s="4" t="s">
        <v>888</v>
      </c>
      <c r="M151" s="4" t="s">
        <v>889</v>
      </c>
      <c r="N151" s="4" t="s">
        <v>890</v>
      </c>
      <c r="O151" s="4" t="s">
        <v>891</v>
      </c>
      <c r="P151" s="4" t="s">
        <v>892</v>
      </c>
      <c r="Q151" s="4" t="s">
        <v>893</v>
      </c>
      <c r="R151" s="4" t="s">
        <v>894</v>
      </c>
      <c r="S151" s="4" t="s">
        <v>895</v>
      </c>
      <c r="T151" s="8">
        <v>150</v>
      </c>
      <c r="U151" s="8">
        <f>T151*X151</f>
        <v>1800</v>
      </c>
      <c r="V151" s="8">
        <v>60</v>
      </c>
      <c r="W151" s="8">
        <f>V151*X151</f>
        <v>720</v>
      </c>
      <c r="X151" s="14">
        <f t="shared" si="5"/>
        <v>12</v>
      </c>
      <c r="Y151" s="16" t="s">
        <v>2</v>
      </c>
      <c r="Z151" s="4">
        <v>1</v>
      </c>
      <c r="AA151" s="4">
        <v>1</v>
      </c>
      <c r="AB151" s="4">
        <v>5</v>
      </c>
      <c r="AC151" s="4">
        <v>4</v>
      </c>
      <c r="AD151" s="4">
        <v>1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</row>
    <row r="152" spans="1:55" ht="154.9" customHeight="1" x14ac:dyDescent="0.2">
      <c r="A152" s="4" t="s">
        <v>874</v>
      </c>
      <c r="B152" s="4" t="s">
        <v>875</v>
      </c>
      <c r="C152" s="4" t="s">
        <v>896</v>
      </c>
      <c r="D152" s="4" t="s">
        <v>438</v>
      </c>
      <c r="E152" s="4" t="s">
        <v>439</v>
      </c>
      <c r="F152" s="4" t="s">
        <v>466</v>
      </c>
      <c r="G152" s="4" t="s">
        <v>467</v>
      </c>
      <c r="H152" s="4" t="s">
        <v>17</v>
      </c>
      <c r="I152" s="4" t="s">
        <v>17</v>
      </c>
      <c r="J152" s="4" t="s">
        <v>387</v>
      </c>
      <c r="K152" s="4" t="s">
        <v>897</v>
      </c>
      <c r="L152" s="4" t="s">
        <v>898</v>
      </c>
      <c r="M152" s="4" t="s">
        <v>899</v>
      </c>
      <c r="N152" s="4" t="s">
        <v>900</v>
      </c>
      <c r="O152" s="4" t="s">
        <v>587</v>
      </c>
      <c r="P152" s="4" t="s">
        <v>588</v>
      </c>
      <c r="Q152" s="4" t="s">
        <v>901</v>
      </c>
      <c r="R152" s="4" t="s">
        <v>902</v>
      </c>
      <c r="S152" s="4" t="s">
        <v>903</v>
      </c>
      <c r="T152" s="8">
        <v>375</v>
      </c>
      <c r="U152" s="8">
        <f>T152*X152</f>
        <v>2250</v>
      </c>
      <c r="V152" s="8">
        <v>150</v>
      </c>
      <c r="W152" s="8">
        <f>V152*X152</f>
        <v>900</v>
      </c>
      <c r="X152" s="14">
        <f t="shared" si="5"/>
        <v>6</v>
      </c>
      <c r="Y152" s="16" t="s">
        <v>2</v>
      </c>
      <c r="Z152" s="4">
        <v>1</v>
      </c>
      <c r="AA152" s="4">
        <v>1</v>
      </c>
      <c r="AB152" s="4">
        <v>2</v>
      </c>
      <c r="AC152" s="4">
        <v>1</v>
      </c>
      <c r="AD152" s="4">
        <v>1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</row>
    <row r="153" spans="1:55" ht="154.9" customHeight="1" x14ac:dyDescent="0.2">
      <c r="A153" s="4" t="s">
        <v>874</v>
      </c>
      <c r="B153" s="4" t="s">
        <v>875</v>
      </c>
      <c r="C153" s="4" t="s">
        <v>896</v>
      </c>
      <c r="D153" s="4" t="s">
        <v>438</v>
      </c>
      <c r="E153" s="4" t="s">
        <v>439</v>
      </c>
      <c r="F153" s="4" t="s">
        <v>466</v>
      </c>
      <c r="G153" s="4" t="s">
        <v>467</v>
      </c>
      <c r="H153" s="4" t="s">
        <v>17</v>
      </c>
      <c r="I153" s="4" t="s">
        <v>17</v>
      </c>
      <c r="J153" s="4" t="s">
        <v>387</v>
      </c>
      <c r="K153" s="4" t="s">
        <v>904</v>
      </c>
      <c r="L153" s="4" t="s">
        <v>905</v>
      </c>
      <c r="M153" s="4" t="s">
        <v>906</v>
      </c>
      <c r="N153" s="4" t="s">
        <v>907</v>
      </c>
      <c r="O153" s="4" t="s">
        <v>825</v>
      </c>
      <c r="P153" s="4" t="s">
        <v>826</v>
      </c>
      <c r="Q153" s="4" t="s">
        <v>908</v>
      </c>
      <c r="R153" s="4" t="s">
        <v>909</v>
      </c>
      <c r="S153" s="4" t="s">
        <v>910</v>
      </c>
      <c r="T153" s="8">
        <v>295</v>
      </c>
      <c r="U153" s="8">
        <f>T153*X153</f>
        <v>3540</v>
      </c>
      <c r="V153" s="8">
        <v>118</v>
      </c>
      <c r="W153" s="8">
        <f>V153*X153</f>
        <v>1416</v>
      </c>
      <c r="X153" s="14">
        <f t="shared" si="5"/>
        <v>12</v>
      </c>
      <c r="Y153" s="16" t="s">
        <v>2</v>
      </c>
      <c r="Z153" s="4">
        <v>1</v>
      </c>
      <c r="AA153" s="4">
        <v>3</v>
      </c>
      <c r="AB153" s="4">
        <v>3</v>
      </c>
      <c r="AC153" s="4">
        <v>1</v>
      </c>
      <c r="AD153" s="4">
        <v>2</v>
      </c>
      <c r="AE153" s="4">
        <v>2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</row>
    <row r="154" spans="1:55" ht="154.9" customHeight="1" x14ac:dyDescent="0.2">
      <c r="A154" s="4" t="s">
        <v>874</v>
      </c>
      <c r="B154" s="4" t="s">
        <v>875</v>
      </c>
      <c r="C154" s="4" t="s">
        <v>896</v>
      </c>
      <c r="D154" s="4" t="s">
        <v>438</v>
      </c>
      <c r="E154" s="4" t="s">
        <v>439</v>
      </c>
      <c r="F154" s="4" t="s">
        <v>466</v>
      </c>
      <c r="G154" s="4" t="s">
        <v>467</v>
      </c>
      <c r="H154" s="4" t="s">
        <v>17</v>
      </c>
      <c r="I154" s="4" t="s">
        <v>17</v>
      </c>
      <c r="J154" s="4" t="s">
        <v>387</v>
      </c>
      <c r="K154" s="4" t="s">
        <v>913</v>
      </c>
      <c r="L154" s="4" t="s">
        <v>914</v>
      </c>
      <c r="M154" s="4" t="s">
        <v>915</v>
      </c>
      <c r="N154" s="4" t="s">
        <v>916</v>
      </c>
      <c r="O154" s="4" t="s">
        <v>335</v>
      </c>
      <c r="P154" s="4" t="s">
        <v>336</v>
      </c>
      <c r="Q154" s="4" t="s">
        <v>917</v>
      </c>
      <c r="R154" s="4" t="s">
        <v>918</v>
      </c>
      <c r="S154" s="4" t="s">
        <v>919</v>
      </c>
      <c r="T154" s="8">
        <v>225</v>
      </c>
      <c r="U154" s="8">
        <f>T154*X154</f>
        <v>2475</v>
      </c>
      <c r="V154" s="8">
        <v>90</v>
      </c>
      <c r="W154" s="8">
        <f>V154*X154</f>
        <v>990</v>
      </c>
      <c r="X154" s="14">
        <f t="shared" ref="X154:X173" si="6">SUM(Z154:BC154)</f>
        <v>11</v>
      </c>
      <c r="Y154" s="16" t="s">
        <v>2</v>
      </c>
      <c r="Z154" s="4">
        <v>3</v>
      </c>
      <c r="AA154" s="4">
        <v>3</v>
      </c>
      <c r="AB154" s="4">
        <v>2</v>
      </c>
      <c r="AC154" s="4">
        <v>2</v>
      </c>
      <c r="AD154" s="4">
        <v>1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</row>
    <row r="155" spans="1:55" ht="154.9" customHeight="1" x14ac:dyDescent="0.2">
      <c r="A155" s="4" t="s">
        <v>874</v>
      </c>
      <c r="B155" s="4" t="s">
        <v>875</v>
      </c>
      <c r="C155" s="4" t="s">
        <v>896</v>
      </c>
      <c r="D155" s="4" t="s">
        <v>438</v>
      </c>
      <c r="E155" s="4" t="s">
        <v>439</v>
      </c>
      <c r="F155" s="4" t="s">
        <v>466</v>
      </c>
      <c r="G155" s="4" t="s">
        <v>467</v>
      </c>
      <c r="H155" s="4" t="s">
        <v>17</v>
      </c>
      <c r="I155" s="4" t="s">
        <v>17</v>
      </c>
      <c r="J155" s="4" t="s">
        <v>387</v>
      </c>
      <c r="K155" s="4" t="s">
        <v>913</v>
      </c>
      <c r="L155" s="4" t="s">
        <v>914</v>
      </c>
      <c r="M155" s="4" t="s">
        <v>915</v>
      </c>
      <c r="N155" s="4" t="s">
        <v>916</v>
      </c>
      <c r="O155" s="4" t="s">
        <v>911</v>
      </c>
      <c r="P155" s="4" t="s">
        <v>912</v>
      </c>
      <c r="Q155" s="4" t="s">
        <v>917</v>
      </c>
      <c r="R155" s="4" t="s">
        <v>918</v>
      </c>
      <c r="S155" s="4" t="s">
        <v>920</v>
      </c>
      <c r="T155" s="8">
        <v>225</v>
      </c>
      <c r="U155" s="8">
        <f>T155*X155</f>
        <v>2700</v>
      </c>
      <c r="V155" s="8">
        <v>90</v>
      </c>
      <c r="W155" s="8">
        <f>V155*X155</f>
        <v>1080</v>
      </c>
      <c r="X155" s="14">
        <f t="shared" si="6"/>
        <v>12</v>
      </c>
      <c r="Y155" s="16" t="s">
        <v>2</v>
      </c>
      <c r="Z155" s="4">
        <v>2</v>
      </c>
      <c r="AA155" s="4">
        <v>3</v>
      </c>
      <c r="AB155" s="4">
        <v>2</v>
      </c>
      <c r="AC155" s="4">
        <v>3</v>
      </c>
      <c r="AD155" s="4">
        <v>2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</row>
    <row r="156" spans="1:55" ht="154.9" customHeight="1" x14ac:dyDescent="0.2">
      <c r="A156" s="4" t="s">
        <v>874</v>
      </c>
      <c r="B156" s="4" t="s">
        <v>875</v>
      </c>
      <c r="C156" s="4" t="s">
        <v>695</v>
      </c>
      <c r="D156" s="4" t="s">
        <v>592</v>
      </c>
      <c r="E156" s="4" t="s">
        <v>593</v>
      </c>
      <c r="F156" s="4" t="s">
        <v>466</v>
      </c>
      <c r="G156" s="4" t="s">
        <v>467</v>
      </c>
      <c r="H156" s="4" t="s">
        <v>17</v>
      </c>
      <c r="I156" s="4" t="s">
        <v>17</v>
      </c>
      <c r="J156" s="4" t="s">
        <v>387</v>
      </c>
      <c r="K156" s="4" t="s">
        <v>594</v>
      </c>
      <c r="L156" s="4" t="s">
        <v>922</v>
      </c>
      <c r="M156" s="4" t="s">
        <v>923</v>
      </c>
      <c r="N156" s="4" t="s">
        <v>597</v>
      </c>
      <c r="O156" s="4" t="s">
        <v>120</v>
      </c>
      <c r="P156" s="4" t="s">
        <v>121</v>
      </c>
      <c r="Q156" s="4" t="s">
        <v>924</v>
      </c>
      <c r="R156" s="4" t="s">
        <v>925</v>
      </c>
      <c r="S156" s="4" t="s">
        <v>926</v>
      </c>
      <c r="T156" s="8">
        <v>120</v>
      </c>
      <c r="U156" s="8">
        <f>T156*X156</f>
        <v>2280</v>
      </c>
      <c r="V156" s="8">
        <v>48</v>
      </c>
      <c r="W156" s="8">
        <f>V156*X156</f>
        <v>912</v>
      </c>
      <c r="X156" s="14">
        <f t="shared" si="6"/>
        <v>19</v>
      </c>
      <c r="Y156" s="16" t="s">
        <v>2</v>
      </c>
      <c r="Z156" s="4">
        <v>0</v>
      </c>
      <c r="AA156" s="4">
        <v>5</v>
      </c>
      <c r="AB156" s="4">
        <v>6</v>
      </c>
      <c r="AC156" s="4">
        <v>5</v>
      </c>
      <c r="AD156" s="4">
        <v>1</v>
      </c>
      <c r="AE156" s="4">
        <v>2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</row>
    <row r="157" spans="1:55" ht="154.9" customHeight="1" x14ac:dyDescent="0.2">
      <c r="A157" s="4" t="s">
        <v>874</v>
      </c>
      <c r="B157" s="4" t="s">
        <v>875</v>
      </c>
      <c r="C157" s="4" t="s">
        <v>921</v>
      </c>
      <c r="D157" s="4" t="s">
        <v>592</v>
      </c>
      <c r="E157" s="4" t="s">
        <v>593</v>
      </c>
      <c r="F157" s="4" t="s">
        <v>466</v>
      </c>
      <c r="G157" s="4" t="s">
        <v>467</v>
      </c>
      <c r="H157" s="4" t="s">
        <v>17</v>
      </c>
      <c r="I157" s="4" t="s">
        <v>17</v>
      </c>
      <c r="J157" s="4" t="s">
        <v>387</v>
      </c>
      <c r="K157" s="4" t="s">
        <v>927</v>
      </c>
      <c r="L157" s="4" t="s">
        <v>928</v>
      </c>
      <c r="M157" s="4" t="s">
        <v>929</v>
      </c>
      <c r="N157" s="4" t="s">
        <v>930</v>
      </c>
      <c r="O157" s="4" t="s">
        <v>335</v>
      </c>
      <c r="P157" s="4" t="s">
        <v>336</v>
      </c>
      <c r="Q157" s="4" t="s">
        <v>931</v>
      </c>
      <c r="R157" s="4" t="s">
        <v>932</v>
      </c>
      <c r="S157" s="4" t="s">
        <v>933</v>
      </c>
      <c r="T157" s="8">
        <v>225</v>
      </c>
      <c r="U157" s="8">
        <f>T157*X157</f>
        <v>3375</v>
      </c>
      <c r="V157" s="8">
        <v>90</v>
      </c>
      <c r="W157" s="8">
        <f>V157*X157</f>
        <v>1350</v>
      </c>
      <c r="X157" s="14">
        <f t="shared" si="6"/>
        <v>15</v>
      </c>
      <c r="Y157" s="16" t="s">
        <v>2</v>
      </c>
      <c r="Z157" s="4">
        <v>0</v>
      </c>
      <c r="AA157" s="4">
        <v>3</v>
      </c>
      <c r="AB157" s="4">
        <v>4</v>
      </c>
      <c r="AC157" s="4">
        <v>6</v>
      </c>
      <c r="AD157" s="4">
        <v>1</v>
      </c>
      <c r="AE157" s="4">
        <v>1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</row>
    <row r="158" spans="1:55" ht="154.9" customHeight="1" x14ac:dyDescent="0.2">
      <c r="A158" s="4" t="s">
        <v>874</v>
      </c>
      <c r="B158" s="4" t="s">
        <v>875</v>
      </c>
      <c r="C158" s="4" t="s">
        <v>921</v>
      </c>
      <c r="D158" s="4" t="s">
        <v>592</v>
      </c>
      <c r="E158" s="4" t="s">
        <v>593</v>
      </c>
      <c r="F158" s="4" t="s">
        <v>466</v>
      </c>
      <c r="G158" s="4" t="s">
        <v>467</v>
      </c>
      <c r="H158" s="4" t="s">
        <v>17</v>
      </c>
      <c r="I158" s="4" t="s">
        <v>17</v>
      </c>
      <c r="J158" s="4" t="s">
        <v>387</v>
      </c>
      <c r="K158" s="4" t="s">
        <v>927</v>
      </c>
      <c r="L158" s="4" t="s">
        <v>928</v>
      </c>
      <c r="M158" s="4" t="s">
        <v>929</v>
      </c>
      <c r="N158" s="4" t="s">
        <v>930</v>
      </c>
      <c r="O158" s="4" t="s">
        <v>738</v>
      </c>
      <c r="P158" s="4" t="s">
        <v>739</v>
      </c>
      <c r="Q158" s="4" t="s">
        <v>931</v>
      </c>
      <c r="R158" s="4" t="s">
        <v>932</v>
      </c>
      <c r="S158" s="4" t="s">
        <v>934</v>
      </c>
      <c r="T158" s="8">
        <v>225</v>
      </c>
      <c r="U158" s="8">
        <f>T158*X158</f>
        <v>3375</v>
      </c>
      <c r="V158" s="8">
        <v>90</v>
      </c>
      <c r="W158" s="8">
        <f>V158*X158</f>
        <v>1350</v>
      </c>
      <c r="X158" s="14">
        <f t="shared" si="6"/>
        <v>15</v>
      </c>
      <c r="Y158" s="16" t="s">
        <v>2</v>
      </c>
      <c r="Z158" s="4">
        <v>1</v>
      </c>
      <c r="AA158" s="4">
        <v>2</v>
      </c>
      <c r="AB158" s="4">
        <v>4</v>
      </c>
      <c r="AC158" s="4">
        <v>6</v>
      </c>
      <c r="AD158" s="4">
        <v>2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</row>
    <row r="159" spans="1:55" ht="154.9" customHeight="1" x14ac:dyDescent="0.2">
      <c r="A159" s="4" t="s">
        <v>874</v>
      </c>
      <c r="B159" s="4" t="s">
        <v>875</v>
      </c>
      <c r="C159" s="4" t="s">
        <v>921</v>
      </c>
      <c r="D159" s="4" t="s">
        <v>592</v>
      </c>
      <c r="E159" s="4" t="s">
        <v>593</v>
      </c>
      <c r="F159" s="4" t="s">
        <v>466</v>
      </c>
      <c r="G159" s="4" t="s">
        <v>467</v>
      </c>
      <c r="H159" s="4" t="s">
        <v>17</v>
      </c>
      <c r="I159" s="4" t="s">
        <v>17</v>
      </c>
      <c r="J159" s="4" t="s">
        <v>387</v>
      </c>
      <c r="K159" s="4" t="s">
        <v>927</v>
      </c>
      <c r="L159" s="4" t="s">
        <v>928</v>
      </c>
      <c r="M159" s="4" t="s">
        <v>929</v>
      </c>
      <c r="N159" s="4" t="s">
        <v>930</v>
      </c>
      <c r="O159" s="4" t="s">
        <v>631</v>
      </c>
      <c r="P159" s="4" t="s">
        <v>632</v>
      </c>
      <c r="Q159" s="4" t="s">
        <v>931</v>
      </c>
      <c r="R159" s="4" t="s">
        <v>932</v>
      </c>
      <c r="S159" s="4" t="s">
        <v>935</v>
      </c>
      <c r="T159" s="8">
        <v>225</v>
      </c>
      <c r="U159" s="8">
        <f>T159*X159</f>
        <v>3150</v>
      </c>
      <c r="V159" s="8">
        <v>90</v>
      </c>
      <c r="W159" s="8">
        <f>V159*X159</f>
        <v>1260</v>
      </c>
      <c r="X159" s="14">
        <f t="shared" si="6"/>
        <v>14</v>
      </c>
      <c r="Y159" s="16" t="s">
        <v>2</v>
      </c>
      <c r="Z159" s="4">
        <v>0</v>
      </c>
      <c r="AA159" s="4">
        <v>3</v>
      </c>
      <c r="AB159" s="4">
        <v>4</v>
      </c>
      <c r="AC159" s="4">
        <v>5</v>
      </c>
      <c r="AD159" s="4">
        <v>1</v>
      </c>
      <c r="AE159" s="4">
        <v>1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</row>
    <row r="160" spans="1:55" ht="154.9" customHeight="1" x14ac:dyDescent="0.2">
      <c r="A160" s="4" t="s">
        <v>874</v>
      </c>
      <c r="B160" s="4" t="s">
        <v>875</v>
      </c>
      <c r="C160" s="4" t="s">
        <v>695</v>
      </c>
      <c r="D160" s="4" t="s">
        <v>592</v>
      </c>
      <c r="E160" s="4" t="s">
        <v>593</v>
      </c>
      <c r="F160" s="4" t="s">
        <v>466</v>
      </c>
      <c r="G160" s="4" t="s">
        <v>467</v>
      </c>
      <c r="H160" s="4" t="s">
        <v>17</v>
      </c>
      <c r="I160" s="4" t="s">
        <v>17</v>
      </c>
      <c r="J160" s="4" t="s">
        <v>387</v>
      </c>
      <c r="K160" s="4" t="s">
        <v>478</v>
      </c>
      <c r="L160" s="4" t="s">
        <v>936</v>
      </c>
      <c r="M160" s="4" t="s">
        <v>937</v>
      </c>
      <c r="N160" s="4" t="s">
        <v>938</v>
      </c>
      <c r="O160" s="4" t="s">
        <v>335</v>
      </c>
      <c r="P160" s="4" t="s">
        <v>336</v>
      </c>
      <c r="Q160" s="4" t="s">
        <v>939</v>
      </c>
      <c r="R160" s="4" t="s">
        <v>940</v>
      </c>
      <c r="S160" s="4" t="s">
        <v>941</v>
      </c>
      <c r="T160" s="8">
        <v>175</v>
      </c>
      <c r="U160" s="8">
        <f>T160*X160</f>
        <v>2625</v>
      </c>
      <c r="V160" s="8">
        <v>70</v>
      </c>
      <c r="W160" s="8">
        <f>V160*X160</f>
        <v>1050</v>
      </c>
      <c r="X160" s="14">
        <f t="shared" si="6"/>
        <v>15</v>
      </c>
      <c r="Y160" s="16" t="s">
        <v>2</v>
      </c>
      <c r="Z160" s="4">
        <v>1</v>
      </c>
      <c r="AA160" s="4">
        <v>2</v>
      </c>
      <c r="AB160" s="4">
        <v>4</v>
      </c>
      <c r="AC160" s="4">
        <v>4</v>
      </c>
      <c r="AD160" s="4">
        <v>2</v>
      </c>
      <c r="AE160" s="4">
        <v>2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</row>
    <row r="161" spans="1:55" ht="154.9" customHeight="1" x14ac:dyDescent="0.2">
      <c r="A161" s="4" t="s">
        <v>874</v>
      </c>
      <c r="B161" s="4" t="s">
        <v>875</v>
      </c>
      <c r="C161" s="4" t="s">
        <v>695</v>
      </c>
      <c r="D161" s="4" t="s">
        <v>592</v>
      </c>
      <c r="E161" s="4" t="s">
        <v>593</v>
      </c>
      <c r="F161" s="4" t="s">
        <v>466</v>
      </c>
      <c r="G161" s="4" t="s">
        <v>467</v>
      </c>
      <c r="H161" s="4" t="s">
        <v>17</v>
      </c>
      <c r="I161" s="4" t="s">
        <v>17</v>
      </c>
      <c r="J161" s="4" t="s">
        <v>387</v>
      </c>
      <c r="K161" s="4" t="s">
        <v>478</v>
      </c>
      <c r="L161" s="4" t="s">
        <v>942</v>
      </c>
      <c r="M161" s="4" t="s">
        <v>943</v>
      </c>
      <c r="N161" s="4" t="s">
        <v>586</v>
      </c>
      <c r="O161" s="4" t="s">
        <v>496</v>
      </c>
      <c r="P161" s="4" t="s">
        <v>497</v>
      </c>
      <c r="Q161" s="4" t="s">
        <v>944</v>
      </c>
      <c r="R161" s="4" t="s">
        <v>945</v>
      </c>
      <c r="S161" s="4" t="s">
        <v>946</v>
      </c>
      <c r="T161" s="8">
        <v>195</v>
      </c>
      <c r="U161" s="8">
        <f>T161*X161</f>
        <v>2730</v>
      </c>
      <c r="V161" s="8">
        <v>78</v>
      </c>
      <c r="W161" s="8">
        <f>V161*X161</f>
        <v>1092</v>
      </c>
      <c r="X161" s="14">
        <f t="shared" si="6"/>
        <v>14</v>
      </c>
      <c r="Y161" s="16" t="s">
        <v>2</v>
      </c>
      <c r="Z161" s="4">
        <v>0</v>
      </c>
      <c r="AA161" s="4">
        <v>2</v>
      </c>
      <c r="AB161" s="4">
        <v>7</v>
      </c>
      <c r="AC161" s="4">
        <v>3</v>
      </c>
      <c r="AD161" s="4">
        <v>2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</row>
    <row r="162" spans="1:55" ht="154.9" customHeight="1" x14ac:dyDescent="0.2">
      <c r="A162" s="4" t="s">
        <v>874</v>
      </c>
      <c r="B162" s="4" t="s">
        <v>875</v>
      </c>
      <c r="C162" s="4" t="s">
        <v>695</v>
      </c>
      <c r="D162" s="4" t="s">
        <v>592</v>
      </c>
      <c r="E162" s="4" t="s">
        <v>593</v>
      </c>
      <c r="F162" s="4" t="s">
        <v>466</v>
      </c>
      <c r="G162" s="4" t="s">
        <v>467</v>
      </c>
      <c r="H162" s="4" t="s">
        <v>17</v>
      </c>
      <c r="I162" s="4" t="s">
        <v>17</v>
      </c>
      <c r="J162" s="4" t="s">
        <v>387</v>
      </c>
      <c r="K162" s="4" t="s">
        <v>947</v>
      </c>
      <c r="L162" s="4" t="s">
        <v>948</v>
      </c>
      <c r="M162" s="4" t="s">
        <v>949</v>
      </c>
      <c r="N162" s="4" t="s">
        <v>900</v>
      </c>
      <c r="O162" s="4" t="s">
        <v>120</v>
      </c>
      <c r="P162" s="4" t="s">
        <v>121</v>
      </c>
      <c r="Q162" s="4" t="s">
        <v>950</v>
      </c>
      <c r="R162" s="4" t="s">
        <v>951</v>
      </c>
      <c r="S162" s="4" t="s">
        <v>952</v>
      </c>
      <c r="T162" s="8">
        <v>225</v>
      </c>
      <c r="U162" s="8">
        <f>T162*X162</f>
        <v>3600</v>
      </c>
      <c r="V162" s="8">
        <v>90</v>
      </c>
      <c r="W162" s="8">
        <f>V162*X162</f>
        <v>1440</v>
      </c>
      <c r="X162" s="14">
        <f t="shared" si="6"/>
        <v>16</v>
      </c>
      <c r="Y162" s="16" t="s">
        <v>2</v>
      </c>
      <c r="Z162" s="4">
        <v>0</v>
      </c>
      <c r="AA162" s="4">
        <v>3</v>
      </c>
      <c r="AB162" s="4">
        <v>6</v>
      </c>
      <c r="AC162" s="4">
        <v>6</v>
      </c>
      <c r="AD162" s="4">
        <v>1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4">
        <v>0</v>
      </c>
    </row>
    <row r="163" spans="1:55" ht="154.9" customHeight="1" x14ac:dyDescent="0.2">
      <c r="A163" s="4" t="s">
        <v>874</v>
      </c>
      <c r="B163" s="4" t="s">
        <v>875</v>
      </c>
      <c r="C163" s="4" t="s">
        <v>955</v>
      </c>
      <c r="D163" s="4" t="s">
        <v>953</v>
      </c>
      <c r="E163" s="4" t="s">
        <v>465</v>
      </c>
      <c r="F163" s="4" t="s">
        <v>466</v>
      </c>
      <c r="G163" s="4" t="s">
        <v>467</v>
      </c>
      <c r="H163" s="4" t="s">
        <v>17</v>
      </c>
      <c r="I163" s="4" t="s">
        <v>17</v>
      </c>
      <c r="J163" s="4" t="s">
        <v>387</v>
      </c>
      <c r="K163" s="4" t="s">
        <v>887</v>
      </c>
      <c r="L163" s="4" t="s">
        <v>956</v>
      </c>
      <c r="M163" s="4" t="s">
        <v>957</v>
      </c>
      <c r="N163" s="4" t="s">
        <v>890</v>
      </c>
      <c r="O163" s="4" t="s">
        <v>482</v>
      </c>
      <c r="P163" s="4" t="s">
        <v>483</v>
      </c>
      <c r="Q163" s="4" t="s">
        <v>958</v>
      </c>
      <c r="R163" s="4" t="s">
        <v>959</v>
      </c>
      <c r="S163" s="4" t="s">
        <v>960</v>
      </c>
      <c r="T163" s="8">
        <v>80</v>
      </c>
      <c r="U163" s="8">
        <f>T163*X163</f>
        <v>800</v>
      </c>
      <c r="V163" s="8">
        <v>32</v>
      </c>
      <c r="W163" s="8">
        <f>V163*X163</f>
        <v>320</v>
      </c>
      <c r="X163" s="14">
        <f t="shared" si="6"/>
        <v>10</v>
      </c>
      <c r="Y163" s="16" t="s">
        <v>2</v>
      </c>
      <c r="Z163" s="4">
        <v>1</v>
      </c>
      <c r="AA163" s="4">
        <v>2</v>
      </c>
      <c r="AB163" s="4">
        <v>2</v>
      </c>
      <c r="AC163" s="4">
        <v>3</v>
      </c>
      <c r="AD163" s="4">
        <v>1</v>
      </c>
      <c r="AE163" s="4">
        <v>1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4">
        <v>0</v>
      </c>
    </row>
    <row r="164" spans="1:55" ht="154.9" customHeight="1" x14ac:dyDescent="0.2">
      <c r="A164" s="4" t="s">
        <v>874</v>
      </c>
      <c r="B164" s="4" t="s">
        <v>875</v>
      </c>
      <c r="C164" s="4" t="s">
        <v>955</v>
      </c>
      <c r="D164" s="4" t="s">
        <v>953</v>
      </c>
      <c r="E164" s="4" t="s">
        <v>465</v>
      </c>
      <c r="F164" s="4" t="s">
        <v>466</v>
      </c>
      <c r="G164" s="4" t="s">
        <v>467</v>
      </c>
      <c r="H164" s="4" t="s">
        <v>17</v>
      </c>
      <c r="I164" s="4" t="s">
        <v>17</v>
      </c>
      <c r="J164" s="4" t="s">
        <v>387</v>
      </c>
      <c r="K164" s="4" t="s">
        <v>887</v>
      </c>
      <c r="L164" s="4" t="s">
        <v>961</v>
      </c>
      <c r="M164" s="4" t="s">
        <v>962</v>
      </c>
      <c r="N164" s="4" t="s">
        <v>890</v>
      </c>
      <c r="O164" s="4" t="s">
        <v>482</v>
      </c>
      <c r="P164" s="4" t="s">
        <v>483</v>
      </c>
      <c r="Q164" s="4" t="s">
        <v>963</v>
      </c>
      <c r="R164" s="4" t="s">
        <v>964</v>
      </c>
      <c r="S164" s="4" t="s">
        <v>965</v>
      </c>
      <c r="T164" s="8">
        <v>80</v>
      </c>
      <c r="U164" s="8">
        <f>T164*X164</f>
        <v>800</v>
      </c>
      <c r="V164" s="8">
        <v>32</v>
      </c>
      <c r="W164" s="8">
        <f>V164*X164</f>
        <v>320</v>
      </c>
      <c r="X164" s="14">
        <f t="shared" si="6"/>
        <v>10</v>
      </c>
      <c r="Y164" s="16" t="s">
        <v>2</v>
      </c>
      <c r="Z164" s="4">
        <v>0</v>
      </c>
      <c r="AA164" s="4">
        <v>3</v>
      </c>
      <c r="AB164" s="4">
        <v>2</v>
      </c>
      <c r="AC164" s="4">
        <v>2</v>
      </c>
      <c r="AD164" s="4">
        <v>2</v>
      </c>
      <c r="AE164" s="4">
        <v>1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4">
        <v>0</v>
      </c>
    </row>
    <row r="165" spans="1:55" ht="154.9" customHeight="1" x14ac:dyDescent="0.2">
      <c r="A165" s="4" t="s">
        <v>874</v>
      </c>
      <c r="B165" s="4" t="s">
        <v>875</v>
      </c>
      <c r="C165" s="4" t="s">
        <v>701</v>
      </c>
      <c r="D165" s="4" t="s">
        <v>702</v>
      </c>
      <c r="E165" s="4" t="s">
        <v>465</v>
      </c>
      <c r="F165" s="4" t="s">
        <v>466</v>
      </c>
      <c r="G165" s="4" t="s">
        <v>467</v>
      </c>
      <c r="H165" s="4" t="s">
        <v>17</v>
      </c>
      <c r="I165" s="4" t="s">
        <v>17</v>
      </c>
      <c r="J165" s="4" t="s">
        <v>387</v>
      </c>
      <c r="K165" s="4" t="s">
        <v>141</v>
      </c>
      <c r="L165" s="4" t="s">
        <v>966</v>
      </c>
      <c r="M165" s="4" t="s">
        <v>967</v>
      </c>
      <c r="N165" s="4" t="s">
        <v>719</v>
      </c>
      <c r="O165" s="4" t="s">
        <v>335</v>
      </c>
      <c r="P165" s="4" t="s">
        <v>336</v>
      </c>
      <c r="Q165" s="4" t="s">
        <v>968</v>
      </c>
      <c r="R165" s="4" t="s">
        <v>969</v>
      </c>
      <c r="S165" s="4" t="s">
        <v>970</v>
      </c>
      <c r="T165" s="8">
        <v>50</v>
      </c>
      <c r="U165" s="8">
        <f>T165*X165</f>
        <v>800</v>
      </c>
      <c r="V165" s="8">
        <v>20</v>
      </c>
      <c r="W165" s="8">
        <f>V165*X165</f>
        <v>320</v>
      </c>
      <c r="X165" s="14">
        <f t="shared" si="6"/>
        <v>16</v>
      </c>
      <c r="Y165" s="16" t="s">
        <v>2</v>
      </c>
      <c r="Z165" s="4">
        <v>3</v>
      </c>
      <c r="AA165" s="4">
        <v>3</v>
      </c>
      <c r="AB165" s="4">
        <v>1</v>
      </c>
      <c r="AC165" s="4">
        <v>5</v>
      </c>
      <c r="AD165" s="4">
        <v>4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>
        <v>0</v>
      </c>
    </row>
    <row r="166" spans="1:55" ht="154.9" customHeight="1" x14ac:dyDescent="0.2">
      <c r="A166" s="4" t="s">
        <v>874</v>
      </c>
      <c r="B166" s="4" t="s">
        <v>875</v>
      </c>
      <c r="C166" s="4" t="s">
        <v>701</v>
      </c>
      <c r="D166" s="4" t="s">
        <v>702</v>
      </c>
      <c r="E166" s="4" t="s">
        <v>465</v>
      </c>
      <c r="F166" s="4" t="s">
        <v>466</v>
      </c>
      <c r="G166" s="4" t="s">
        <v>467</v>
      </c>
      <c r="H166" s="4" t="s">
        <v>440</v>
      </c>
      <c r="I166" s="4" t="s">
        <v>17</v>
      </c>
      <c r="J166" s="4" t="s">
        <v>387</v>
      </c>
      <c r="K166" s="4" t="s">
        <v>141</v>
      </c>
      <c r="L166" s="4" t="s">
        <v>971</v>
      </c>
      <c r="M166" s="4" t="s">
        <v>972</v>
      </c>
      <c r="N166" s="4" t="s">
        <v>711</v>
      </c>
      <c r="O166" s="4" t="s">
        <v>120</v>
      </c>
      <c r="P166" s="4" t="s">
        <v>121</v>
      </c>
      <c r="Q166" s="4" t="s">
        <v>973</v>
      </c>
      <c r="R166" s="4" t="s">
        <v>974</v>
      </c>
      <c r="S166" s="4" t="s">
        <v>975</v>
      </c>
      <c r="T166" s="8">
        <v>80</v>
      </c>
      <c r="U166" s="8">
        <f>T166*X166</f>
        <v>1120</v>
      </c>
      <c r="V166" s="8">
        <v>32</v>
      </c>
      <c r="W166" s="8">
        <f>V166*X166</f>
        <v>448</v>
      </c>
      <c r="X166" s="14">
        <f t="shared" si="6"/>
        <v>14</v>
      </c>
      <c r="Y166" s="16" t="s">
        <v>2</v>
      </c>
      <c r="Z166" s="4">
        <v>1</v>
      </c>
      <c r="AA166" s="4">
        <v>2</v>
      </c>
      <c r="AB166" s="4">
        <v>3</v>
      </c>
      <c r="AC166" s="4">
        <v>3</v>
      </c>
      <c r="AD166" s="4">
        <v>2</v>
      </c>
      <c r="AE166" s="4">
        <v>3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</row>
    <row r="167" spans="1:55" ht="154.9" customHeight="1" x14ac:dyDescent="0.2">
      <c r="A167" s="4" t="s">
        <v>874</v>
      </c>
      <c r="B167" s="4" t="s">
        <v>875</v>
      </c>
      <c r="C167" s="4" t="s">
        <v>701</v>
      </c>
      <c r="D167" s="4" t="s">
        <v>702</v>
      </c>
      <c r="E167" s="4" t="s">
        <v>465</v>
      </c>
      <c r="F167" s="4" t="s">
        <v>466</v>
      </c>
      <c r="G167" s="4" t="s">
        <v>467</v>
      </c>
      <c r="H167" s="4" t="s">
        <v>171</v>
      </c>
      <c r="I167" s="4" t="s">
        <v>17</v>
      </c>
      <c r="J167" s="4" t="s">
        <v>387</v>
      </c>
      <c r="K167" s="4" t="s">
        <v>141</v>
      </c>
      <c r="L167" s="4" t="s">
        <v>976</v>
      </c>
      <c r="M167" s="4" t="s">
        <v>977</v>
      </c>
      <c r="N167" s="4" t="s">
        <v>725</v>
      </c>
      <c r="O167" s="4" t="s">
        <v>525</v>
      </c>
      <c r="P167" s="4" t="s">
        <v>526</v>
      </c>
      <c r="Q167" s="4" t="s">
        <v>978</v>
      </c>
      <c r="R167" s="4" t="s">
        <v>979</v>
      </c>
      <c r="S167" s="4" t="s">
        <v>980</v>
      </c>
      <c r="T167" s="8">
        <v>95</v>
      </c>
      <c r="U167" s="8">
        <f>T167*X167</f>
        <v>1140</v>
      </c>
      <c r="V167" s="8">
        <v>38</v>
      </c>
      <c r="W167" s="8">
        <f>V167*X167</f>
        <v>456</v>
      </c>
      <c r="X167" s="14">
        <f t="shared" si="6"/>
        <v>12</v>
      </c>
      <c r="Y167" s="16" t="s">
        <v>2</v>
      </c>
      <c r="Z167" s="4">
        <v>0</v>
      </c>
      <c r="AA167" s="4">
        <v>2</v>
      </c>
      <c r="AB167" s="4">
        <v>3</v>
      </c>
      <c r="AC167" s="4">
        <v>2</v>
      </c>
      <c r="AD167" s="4">
        <v>3</v>
      </c>
      <c r="AE167" s="4">
        <v>2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0</v>
      </c>
      <c r="BC167" s="4">
        <v>0</v>
      </c>
    </row>
    <row r="168" spans="1:55" ht="154.9" customHeight="1" x14ac:dyDescent="0.2">
      <c r="A168" s="4" t="s">
        <v>874</v>
      </c>
      <c r="B168" s="4" t="s">
        <v>875</v>
      </c>
      <c r="C168" s="4" t="s">
        <v>701</v>
      </c>
      <c r="D168" s="4" t="s">
        <v>702</v>
      </c>
      <c r="E168" s="4" t="s">
        <v>465</v>
      </c>
      <c r="F168" s="4" t="s">
        <v>466</v>
      </c>
      <c r="G168" s="4" t="s">
        <v>467</v>
      </c>
      <c r="H168" s="4" t="s">
        <v>17</v>
      </c>
      <c r="I168" s="4" t="s">
        <v>17</v>
      </c>
      <c r="J168" s="4" t="s">
        <v>387</v>
      </c>
      <c r="K168" s="4" t="s">
        <v>954</v>
      </c>
      <c r="L168" s="4" t="s">
        <v>981</v>
      </c>
      <c r="M168" s="4" t="s">
        <v>982</v>
      </c>
      <c r="N168" s="4" t="s">
        <v>983</v>
      </c>
      <c r="O168" s="4" t="s">
        <v>28</v>
      </c>
      <c r="P168" s="4" t="s">
        <v>984</v>
      </c>
      <c r="Q168" s="4" t="s">
        <v>985</v>
      </c>
      <c r="R168" s="4" t="s">
        <v>986</v>
      </c>
      <c r="S168" s="4" t="s">
        <v>987</v>
      </c>
      <c r="T168" s="8">
        <v>100</v>
      </c>
      <c r="U168" s="8">
        <f>T168*X168</f>
        <v>900</v>
      </c>
      <c r="V168" s="8">
        <v>40</v>
      </c>
      <c r="W168" s="8">
        <f>V168*X168</f>
        <v>360</v>
      </c>
      <c r="X168" s="14">
        <f t="shared" si="6"/>
        <v>9</v>
      </c>
      <c r="Y168" s="16" t="s">
        <v>2</v>
      </c>
      <c r="Z168" s="4">
        <v>1</v>
      </c>
      <c r="AA168" s="4">
        <v>2</v>
      </c>
      <c r="AB168" s="4">
        <v>3</v>
      </c>
      <c r="AC168" s="4">
        <v>2</v>
      </c>
      <c r="AD168" s="4">
        <v>1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>
        <v>0</v>
      </c>
    </row>
    <row r="169" spans="1:55" ht="154.9" customHeight="1" x14ac:dyDescent="0.2">
      <c r="A169" s="4" t="s">
        <v>874</v>
      </c>
      <c r="B169" s="4" t="s">
        <v>875</v>
      </c>
      <c r="C169" s="4" t="s">
        <v>701</v>
      </c>
      <c r="D169" s="4" t="s">
        <v>702</v>
      </c>
      <c r="E169" s="4" t="s">
        <v>465</v>
      </c>
      <c r="F169" s="4" t="s">
        <v>466</v>
      </c>
      <c r="G169" s="4" t="s">
        <v>467</v>
      </c>
      <c r="H169" s="4" t="s">
        <v>17</v>
      </c>
      <c r="I169" s="4" t="s">
        <v>17</v>
      </c>
      <c r="J169" s="4" t="s">
        <v>387</v>
      </c>
      <c r="K169" s="4" t="s">
        <v>141</v>
      </c>
      <c r="L169" s="4" t="s">
        <v>988</v>
      </c>
      <c r="M169" s="4" t="s">
        <v>989</v>
      </c>
      <c r="N169" s="4" t="s">
        <v>743</v>
      </c>
      <c r="O169" s="4" t="s">
        <v>28</v>
      </c>
      <c r="P169" s="4" t="s">
        <v>984</v>
      </c>
      <c r="Q169" s="4" t="s">
        <v>990</v>
      </c>
      <c r="R169" s="4" t="s">
        <v>991</v>
      </c>
      <c r="S169" s="4" t="s">
        <v>992</v>
      </c>
      <c r="T169" s="8">
        <v>90</v>
      </c>
      <c r="U169" s="8">
        <f>T169*X169</f>
        <v>1080</v>
      </c>
      <c r="V169" s="8">
        <v>36</v>
      </c>
      <c r="W169" s="8">
        <f>V169*X169</f>
        <v>432</v>
      </c>
      <c r="X169" s="14">
        <f t="shared" si="6"/>
        <v>12</v>
      </c>
      <c r="Y169" s="16" t="s">
        <v>2</v>
      </c>
      <c r="Z169" s="4">
        <v>1</v>
      </c>
      <c r="AA169" s="4">
        <v>2</v>
      </c>
      <c r="AB169" s="4">
        <v>3</v>
      </c>
      <c r="AC169" s="4">
        <v>4</v>
      </c>
      <c r="AD169" s="4">
        <v>2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>
        <v>0</v>
      </c>
    </row>
    <row r="170" spans="1:55" ht="154.9" customHeight="1" x14ac:dyDescent="0.2">
      <c r="A170" s="4" t="s">
        <v>874</v>
      </c>
      <c r="B170" s="4" t="s">
        <v>875</v>
      </c>
      <c r="C170" s="4" t="s">
        <v>701</v>
      </c>
      <c r="D170" s="4" t="s">
        <v>702</v>
      </c>
      <c r="E170" s="4" t="s">
        <v>465</v>
      </c>
      <c r="F170" s="4" t="s">
        <v>466</v>
      </c>
      <c r="G170" s="4" t="s">
        <v>467</v>
      </c>
      <c r="H170" s="4" t="s">
        <v>17</v>
      </c>
      <c r="I170" s="4" t="s">
        <v>17</v>
      </c>
      <c r="J170" s="4" t="s">
        <v>387</v>
      </c>
      <c r="K170" s="4" t="s">
        <v>993</v>
      </c>
      <c r="L170" s="4" t="s">
        <v>994</v>
      </c>
      <c r="M170" s="4" t="s">
        <v>995</v>
      </c>
      <c r="N170" s="4" t="s">
        <v>996</v>
      </c>
      <c r="O170" s="4" t="s">
        <v>120</v>
      </c>
      <c r="P170" s="4" t="s">
        <v>121</v>
      </c>
      <c r="Q170" s="4" t="s">
        <v>997</v>
      </c>
      <c r="R170" s="4" t="s">
        <v>998</v>
      </c>
      <c r="S170" s="4" t="s">
        <v>999</v>
      </c>
      <c r="T170" s="8">
        <v>75</v>
      </c>
      <c r="U170" s="8">
        <f>T170*X170</f>
        <v>750</v>
      </c>
      <c r="V170" s="8">
        <v>30</v>
      </c>
      <c r="W170" s="8">
        <f>V170*X170</f>
        <v>300</v>
      </c>
      <c r="X170" s="14">
        <f t="shared" si="6"/>
        <v>10</v>
      </c>
      <c r="Y170" s="16" t="s">
        <v>2</v>
      </c>
      <c r="Z170" s="4">
        <v>1</v>
      </c>
      <c r="AA170" s="4">
        <v>2</v>
      </c>
      <c r="AB170" s="4">
        <v>4</v>
      </c>
      <c r="AC170" s="4">
        <v>1</v>
      </c>
      <c r="AD170" s="4">
        <v>1</v>
      </c>
      <c r="AE170" s="4">
        <v>1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>
        <v>0</v>
      </c>
      <c r="BA170" s="4">
        <v>0</v>
      </c>
      <c r="BB170" s="4">
        <v>0</v>
      </c>
      <c r="BC170" s="4">
        <v>0</v>
      </c>
    </row>
    <row r="171" spans="1:55" ht="154.9" customHeight="1" x14ac:dyDescent="0.2">
      <c r="A171" s="4" t="s">
        <v>874</v>
      </c>
      <c r="B171" s="4" t="s">
        <v>875</v>
      </c>
      <c r="C171" s="4" t="s">
        <v>701</v>
      </c>
      <c r="D171" s="4" t="s">
        <v>702</v>
      </c>
      <c r="E171" s="4" t="s">
        <v>465</v>
      </c>
      <c r="F171" s="4" t="s">
        <v>466</v>
      </c>
      <c r="G171" s="4" t="s">
        <v>467</v>
      </c>
      <c r="H171" s="4" t="s">
        <v>17</v>
      </c>
      <c r="I171" s="4" t="s">
        <v>17</v>
      </c>
      <c r="J171" s="4" t="s">
        <v>387</v>
      </c>
      <c r="K171" s="4" t="s">
        <v>141</v>
      </c>
      <c r="L171" s="4" t="s">
        <v>1000</v>
      </c>
      <c r="M171" s="4" t="s">
        <v>1001</v>
      </c>
      <c r="N171" s="4" t="s">
        <v>848</v>
      </c>
      <c r="O171" s="4" t="s">
        <v>482</v>
      </c>
      <c r="P171" s="4" t="s">
        <v>483</v>
      </c>
      <c r="Q171" s="4" t="s">
        <v>1002</v>
      </c>
      <c r="R171" s="4" t="s">
        <v>1003</v>
      </c>
      <c r="S171" s="4" t="s">
        <v>1004</v>
      </c>
      <c r="T171" s="8">
        <v>75</v>
      </c>
      <c r="U171" s="8">
        <f>T171*X171</f>
        <v>975</v>
      </c>
      <c r="V171" s="8">
        <v>30</v>
      </c>
      <c r="W171" s="8">
        <f>V171*X171</f>
        <v>390</v>
      </c>
      <c r="X171" s="14">
        <f t="shared" si="6"/>
        <v>13</v>
      </c>
      <c r="Y171" s="16" t="s">
        <v>2</v>
      </c>
      <c r="Z171" s="4">
        <v>2</v>
      </c>
      <c r="AA171" s="4">
        <v>3</v>
      </c>
      <c r="AB171" s="4">
        <v>2</v>
      </c>
      <c r="AC171" s="4">
        <v>3</v>
      </c>
      <c r="AD171" s="4">
        <v>1</v>
      </c>
      <c r="AE171" s="4">
        <v>2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</row>
    <row r="172" spans="1:55" ht="154.9" customHeight="1" x14ac:dyDescent="0.2">
      <c r="A172" s="4" t="s">
        <v>874</v>
      </c>
      <c r="B172" s="4" t="s">
        <v>875</v>
      </c>
      <c r="C172" s="4" t="s">
        <v>701</v>
      </c>
      <c r="D172" s="4" t="s">
        <v>702</v>
      </c>
      <c r="E172" s="4" t="s">
        <v>465</v>
      </c>
      <c r="F172" s="4" t="s">
        <v>466</v>
      </c>
      <c r="G172" s="4" t="s">
        <v>467</v>
      </c>
      <c r="H172" s="4" t="s">
        <v>17</v>
      </c>
      <c r="I172" s="4" t="s">
        <v>17</v>
      </c>
      <c r="J172" s="4" t="s">
        <v>387</v>
      </c>
      <c r="K172" s="4" t="s">
        <v>478</v>
      </c>
      <c r="L172" s="4" t="s">
        <v>1005</v>
      </c>
      <c r="M172" s="4" t="s">
        <v>1006</v>
      </c>
      <c r="N172" s="4" t="s">
        <v>1007</v>
      </c>
      <c r="O172" s="4" t="s">
        <v>482</v>
      </c>
      <c r="P172" s="4" t="s">
        <v>483</v>
      </c>
      <c r="Q172" s="4" t="s">
        <v>1008</v>
      </c>
      <c r="R172" s="4" t="s">
        <v>1009</v>
      </c>
      <c r="S172" s="4" t="s">
        <v>1010</v>
      </c>
      <c r="T172" s="8">
        <v>125</v>
      </c>
      <c r="U172" s="8">
        <f>T172*X172</f>
        <v>1750</v>
      </c>
      <c r="V172" s="8">
        <v>50</v>
      </c>
      <c r="W172" s="8">
        <f>V172*X172</f>
        <v>700</v>
      </c>
      <c r="X172" s="14">
        <f t="shared" si="6"/>
        <v>14</v>
      </c>
      <c r="Y172" s="16" t="s">
        <v>2</v>
      </c>
      <c r="Z172" s="4">
        <v>1</v>
      </c>
      <c r="AA172" s="4">
        <v>3</v>
      </c>
      <c r="AB172" s="4">
        <v>3</v>
      </c>
      <c r="AC172" s="4">
        <v>3</v>
      </c>
      <c r="AD172" s="4">
        <v>3</v>
      </c>
      <c r="AE172" s="4">
        <v>1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4">
        <v>0</v>
      </c>
      <c r="AZ172" s="4">
        <v>0</v>
      </c>
      <c r="BA172" s="4">
        <v>0</v>
      </c>
      <c r="BB172" s="4">
        <v>0</v>
      </c>
      <c r="BC172" s="4">
        <v>0</v>
      </c>
    </row>
    <row r="173" spans="1:55" ht="154.9" customHeight="1" x14ac:dyDescent="0.2">
      <c r="A173" s="4" t="s">
        <v>874</v>
      </c>
      <c r="B173" s="4" t="s">
        <v>875</v>
      </c>
      <c r="C173" s="4" t="s">
        <v>701</v>
      </c>
      <c r="D173" s="4" t="s">
        <v>702</v>
      </c>
      <c r="E173" s="4" t="s">
        <v>465</v>
      </c>
      <c r="F173" s="4" t="s">
        <v>466</v>
      </c>
      <c r="G173" s="4" t="s">
        <v>467</v>
      </c>
      <c r="H173" s="4" t="s">
        <v>17</v>
      </c>
      <c r="I173" s="4" t="s">
        <v>17</v>
      </c>
      <c r="J173" s="4" t="s">
        <v>387</v>
      </c>
      <c r="K173" s="4" t="s">
        <v>141</v>
      </c>
      <c r="L173" s="4" t="s">
        <v>1011</v>
      </c>
      <c r="M173" s="4" t="s">
        <v>1012</v>
      </c>
      <c r="N173" s="4" t="s">
        <v>848</v>
      </c>
      <c r="O173" s="4" t="s">
        <v>39</v>
      </c>
      <c r="P173" s="4" t="s">
        <v>197</v>
      </c>
      <c r="Q173" s="4" t="s">
        <v>1013</v>
      </c>
      <c r="R173" s="4" t="s">
        <v>1014</v>
      </c>
      <c r="S173" s="4" t="s">
        <v>1015</v>
      </c>
      <c r="T173" s="8">
        <v>75</v>
      </c>
      <c r="U173" s="8">
        <f>T173*X173</f>
        <v>900</v>
      </c>
      <c r="V173" s="8">
        <v>30</v>
      </c>
      <c r="W173" s="8">
        <f>V173*X173</f>
        <v>360</v>
      </c>
      <c r="X173" s="14">
        <f t="shared" si="6"/>
        <v>12</v>
      </c>
      <c r="Y173" s="16" t="s">
        <v>2</v>
      </c>
      <c r="Z173" s="4">
        <v>2</v>
      </c>
      <c r="AA173" s="4">
        <v>1</v>
      </c>
      <c r="AB173" s="4">
        <v>3</v>
      </c>
      <c r="AC173" s="4">
        <v>2</v>
      </c>
      <c r="AD173" s="4">
        <v>2</v>
      </c>
      <c r="AE173" s="4">
        <v>2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>
        <v>0</v>
      </c>
    </row>
  </sheetData>
  <autoFilter ref="A12:BC173"/>
  <dataConsolidate topLabels="1">
    <dataRefs count="1">
      <dataRef ref="AL23:BR7301" sheet="ORIGINALE" r:id="rId1"/>
    </dataRefs>
  </dataConsolidate>
  <conditionalFormatting sqref="Z13:BC17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2023-11-06T13:25:28Z</dcterms:created>
  <dcterms:modified xsi:type="dcterms:W3CDTF">2024-01-11T15:24:39Z</dcterms:modified>
</cp:coreProperties>
</file>